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975" tabRatio="440" activeTab="1"/>
  </bookViews>
  <sheets>
    <sheet name="INVOICE" sheetId="5" r:id="rId1"/>
    <sheet name="Ticket" sheetId="7" r:id="rId2"/>
    <sheet name="Tour" sheetId="6" r:id="rId3"/>
  </sheets>
  <definedNames>
    <definedName name="_xlnm._FilterDatabase" localSheetId="1" hidden="1">Ticket!$A$2:$E$28</definedName>
    <definedName name="_xlnm._FilterDatabase" localSheetId="2" hidden="1">Tour!$A$2:$D$2</definedName>
    <definedName name="_xlnm.Print_Area" localSheetId="0">INVOICE!$A$1:$C$32</definedName>
    <definedName name="_xlnm.Print_Area" localSheetId="1">Ticket!$A$1:$N$32</definedName>
    <definedName name="_xlnm.Print_Area" localSheetId="2">Tour!$A$1:$M$23</definedName>
  </definedNames>
  <calcPr calcId="152511"/>
</workbook>
</file>

<file path=xl/calcChain.xml><?xml version="1.0" encoding="utf-8"?>
<calcChain xmlns="http://schemas.openxmlformats.org/spreadsheetml/2006/main">
  <c r="N6" i="7" l="1"/>
  <c r="N3" i="7"/>
  <c r="N7" i="7"/>
  <c r="N13" i="7" l="1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4" i="7"/>
  <c r="N5" i="7"/>
  <c r="N8" i="7"/>
  <c r="N9" i="7"/>
  <c r="N10" i="7"/>
  <c r="N11" i="7"/>
  <c r="M32" i="7" l="1"/>
  <c r="M17" i="6" l="1"/>
  <c r="L17" i="6"/>
  <c r="N32" i="7" l="1"/>
  <c r="C15" i="5" s="1"/>
  <c r="C13" i="5" s="1"/>
</calcChain>
</file>

<file path=xl/sharedStrings.xml><?xml version="1.0" encoding="utf-8"?>
<sst xmlns="http://schemas.openxmlformats.org/spreadsheetml/2006/main" count="246" uniqueCount="125">
  <si>
    <t>TK TRAVEL KOREA AGENCE</t>
    <phoneticPr fontId="4" type="noConversion"/>
  </si>
  <si>
    <t>Seoul, KOREA</t>
    <phoneticPr fontId="4" type="noConversion"/>
  </si>
  <si>
    <t>www.tktravelkorea.com</t>
    <phoneticPr fontId="4" type="noConversion"/>
  </si>
  <si>
    <t>BILL FROM</t>
    <phoneticPr fontId="12" type="noConversion"/>
  </si>
  <si>
    <t>TK TRAVEL KOREA</t>
    <phoneticPr fontId="12" type="noConversion"/>
  </si>
  <si>
    <t>BILL TO</t>
    <phoneticPr fontId="12" type="noConversion"/>
  </si>
  <si>
    <t>DATE</t>
    <phoneticPr fontId="12" type="noConversion"/>
  </si>
  <si>
    <t>SUBSTANCE</t>
    <phoneticPr fontId="12" type="noConversion"/>
  </si>
  <si>
    <t>AMOUNT</t>
    <phoneticPr fontId="12" type="noConversion"/>
  </si>
  <si>
    <t>Bank Name : KANG ILGOO</t>
    <phoneticPr fontId="4" type="noConversion"/>
  </si>
  <si>
    <t>- THANK YOU SO MUCH -</t>
    <phoneticPr fontId="12" type="noConversion"/>
  </si>
  <si>
    <t>Account Information</t>
    <phoneticPr fontId="4" type="noConversion"/>
  </si>
  <si>
    <t>Detiles</t>
    <phoneticPr fontId="12" type="noConversion"/>
  </si>
  <si>
    <t>Account No : 999-1910-7950</t>
    <phoneticPr fontId="4" type="noConversion"/>
  </si>
  <si>
    <t>SWIFT Code : CZNBKRSEXXX</t>
    <phoneticPr fontId="4" type="noConversion"/>
  </si>
  <si>
    <t>Account Name : KB Kookmin Bank</t>
    <phoneticPr fontId="4" type="noConversion"/>
  </si>
  <si>
    <t>Bank Contact : +82-2-797-8354</t>
    <phoneticPr fontId="4" type="noConversion"/>
  </si>
  <si>
    <t>訂單編號</t>
  </si>
  <si>
    <t>商品名稱</t>
  </si>
  <si>
    <t>聯絡人名字</t>
  </si>
  <si>
    <t>聯絡人姓氏</t>
  </si>
  <si>
    <t>訂購日期</t>
  </si>
  <si>
    <t>出發日期</t>
  </si>
  <si>
    <t>數量</t>
  </si>
  <si>
    <t>訂單狀態</t>
  </si>
  <si>
    <t>已處理</t>
  </si>
  <si>
    <t>總人數</t>
    <phoneticPr fontId="4" type="noConversion"/>
  </si>
  <si>
    <t>總金額</t>
    <phoneticPr fontId="4" type="noConversion"/>
  </si>
  <si>
    <t>場次</t>
  </si>
  <si>
    <t>成人</t>
  </si>
  <si>
    <t>兒童</t>
  </si>
  <si>
    <t>嬰兒</t>
  </si>
  <si>
    <t>老人</t>
  </si>
  <si>
    <t>訂單處理人</t>
  </si>
  <si>
    <t>金額</t>
    <phoneticPr fontId="4" type="noConversion"/>
  </si>
  <si>
    <t>Bank Add :  109, Hangang-daero, Yongsan-Gu, Seoul, KOREA</t>
    <phoneticPr fontId="4" type="noConversion"/>
  </si>
  <si>
    <r>
      <t>酷遊天國際旅行社股</t>
    </r>
    <r>
      <rPr>
        <sz val="12"/>
        <color theme="1"/>
        <rFont val="맑은 고딕"/>
        <family val="3"/>
        <charset val="129"/>
        <scheme val="minor"/>
      </rPr>
      <t>份</t>
    </r>
    <r>
      <rPr>
        <sz val="12"/>
        <color theme="1"/>
        <rFont val="나눔고딕"/>
        <family val="3"/>
        <charset val="129"/>
      </rPr>
      <t>有限公司(KKDAY)</t>
    </r>
    <phoneticPr fontId="12" type="noConversion"/>
  </si>
  <si>
    <t>Ticket</t>
    <phoneticPr fontId="4" type="noConversion"/>
  </si>
  <si>
    <t xml:space="preserve">TOTAL DUE   </t>
    <phoneticPr fontId="12" type="noConversion"/>
  </si>
  <si>
    <t>17, Cheonho-daero, Dongdaemun-gu</t>
    <phoneticPr fontId="4" type="noConversion"/>
  </si>
  <si>
    <r>
      <t>Room 3</t>
    </r>
    <r>
      <rPr>
        <sz val="11"/>
        <color theme="1"/>
        <rFont val="맑은 고딕"/>
        <family val="2"/>
        <charset val="129"/>
        <scheme val="minor"/>
      </rPr>
      <t xml:space="preserve">02, </t>
    </r>
    <r>
      <rPr>
        <sz val="11"/>
        <color theme="1"/>
        <rFont val="맑은 고딕"/>
        <family val="2"/>
        <charset val="129"/>
        <scheme val="minor"/>
      </rPr>
      <t>MunJeong</t>
    </r>
    <r>
      <rPr>
        <sz val="11"/>
        <color theme="1"/>
        <rFont val="맑은 고딕"/>
        <family val="2"/>
        <charset val="129"/>
        <scheme val="minor"/>
      </rPr>
      <t xml:space="preserve"> B/D</t>
    </r>
    <phoneticPr fontId="4" type="noConversion"/>
  </si>
  <si>
    <t>cs@tktravelkorea.com</t>
    <phoneticPr fontId="4" type="noConversion"/>
  </si>
  <si>
    <r>
      <t>KKDAY 2020</t>
    </r>
    <r>
      <rPr>
        <b/>
        <sz val="18"/>
        <rFont val="돋움"/>
        <family val="3"/>
        <charset val="129"/>
      </rPr>
      <t>年</t>
    </r>
    <r>
      <rPr>
        <b/>
        <sz val="18"/>
        <rFont val="Verdana"/>
        <family val="2"/>
      </rPr>
      <t xml:space="preserve"> 08</t>
    </r>
    <r>
      <rPr>
        <b/>
        <sz val="18"/>
        <rFont val="돋움"/>
        <family val="3"/>
        <charset val="129"/>
      </rPr>
      <t>月</t>
    </r>
    <r>
      <rPr>
        <b/>
        <sz val="18"/>
        <rFont val="Verdana"/>
        <family val="2"/>
      </rPr>
      <t xml:space="preserve"> Tour </t>
    </r>
    <r>
      <rPr>
        <b/>
        <sz val="18"/>
        <rFont val="돋움"/>
        <family val="3"/>
        <charset val="129"/>
      </rPr>
      <t xml:space="preserve">結算表 </t>
    </r>
    <r>
      <rPr>
        <b/>
        <sz val="18"/>
        <rFont val="Verdana"/>
        <family val="2"/>
      </rPr>
      <t>(</t>
    </r>
    <r>
      <rPr>
        <b/>
        <sz val="18"/>
        <rFont val="돋움"/>
        <family val="3"/>
        <charset val="129"/>
      </rPr>
      <t>정산내역</t>
    </r>
    <r>
      <rPr>
        <b/>
        <sz val="18"/>
        <rFont val="Verdana"/>
        <family val="2"/>
      </rPr>
      <t xml:space="preserve"> </t>
    </r>
    <r>
      <rPr>
        <b/>
        <sz val="18"/>
        <rFont val="돋움"/>
        <family val="3"/>
        <charset val="129"/>
      </rPr>
      <t>요청서)</t>
    </r>
    <phoneticPr fontId="4" type="noConversion"/>
  </si>
  <si>
    <r>
      <t>*</t>
    </r>
    <r>
      <rPr>
        <sz val="12"/>
        <rFont val="돋움"/>
        <family val="3"/>
        <charset val="129"/>
      </rPr>
      <t>期間</t>
    </r>
    <r>
      <rPr>
        <sz val="12"/>
        <rFont val="Verdana"/>
        <family val="2"/>
      </rPr>
      <t xml:space="preserve"> : 2020</t>
    </r>
    <r>
      <rPr>
        <sz val="12"/>
        <rFont val="돋움"/>
        <family val="3"/>
        <charset val="129"/>
      </rPr>
      <t>年</t>
    </r>
    <r>
      <rPr>
        <sz val="12"/>
        <rFont val="Verdana"/>
        <family val="2"/>
      </rPr>
      <t xml:space="preserve"> 8</t>
    </r>
    <r>
      <rPr>
        <sz val="12"/>
        <rFont val="돋움"/>
        <family val="3"/>
        <charset val="129"/>
      </rPr>
      <t>月</t>
    </r>
    <r>
      <rPr>
        <sz val="12"/>
        <rFont val="Verdana"/>
        <family val="2"/>
      </rPr>
      <t xml:space="preserve"> 01</t>
    </r>
    <r>
      <rPr>
        <sz val="12"/>
        <rFont val="돋움"/>
        <family val="3"/>
        <charset val="129"/>
      </rPr>
      <t>日</t>
    </r>
    <r>
      <rPr>
        <sz val="12"/>
        <rFont val="Verdana"/>
        <family val="2"/>
      </rPr>
      <t xml:space="preserve"> ~ 8</t>
    </r>
    <r>
      <rPr>
        <sz val="12"/>
        <rFont val="돋움"/>
        <family val="3"/>
        <charset val="129"/>
      </rPr>
      <t>月</t>
    </r>
    <r>
      <rPr>
        <sz val="12"/>
        <rFont val="Verdana"/>
        <family val="2"/>
      </rPr>
      <t xml:space="preserve"> 31</t>
    </r>
    <r>
      <rPr>
        <sz val="12"/>
        <rFont val="돋움"/>
        <family val="3"/>
        <charset val="129"/>
      </rPr>
      <t>日</t>
    </r>
    <phoneticPr fontId="4" type="noConversion"/>
  </si>
  <si>
    <t>20KK273921322</t>
  </si>
  <si>
    <t>【입장권】강원도 용평리조트 발왕산케이블카 &amp; 氣스카이워크</t>
  </si>
  <si>
    <t>20KK279421432</t>
  </si>
  <si>
    <t>20KK279221122</t>
  </si>
  <si>
    <t>20KK276521582</t>
  </si>
  <si>
    <t>20KK270521392</t>
  </si>
  <si>
    <t>20KK271621732</t>
  </si>
  <si>
    <t>20KK271721845</t>
  </si>
  <si>
    <t>20KK272721915</t>
  </si>
  <si>
    <t>20KK276921095</t>
  </si>
  <si>
    <t>20KK273921926</t>
  </si>
  <si>
    <t>20KK275221396</t>
  </si>
  <si>
    <t>20KK276221226</t>
  </si>
  <si>
    <t>20KK275121776</t>
  </si>
  <si>
    <t>20KK272121906</t>
  </si>
  <si>
    <t>20KK275121616</t>
  </si>
  <si>
    <t>20KK270821491</t>
  </si>
  <si>
    <t>20KK279421091</t>
  </si>
  <si>
    <t>20KK277221021</t>
  </si>
  <si>
    <t>20KK270221021</t>
  </si>
  <si>
    <t>20KK270851558</t>
  </si>
  <si>
    <t>20KK275851868</t>
  </si>
  <si>
    <t>20KK277751438</t>
  </si>
  <si>
    <t>20KK270251488</t>
  </si>
  <si>
    <t>【입장권】강원도 발왕산 케이블카</t>
  </si>
  <si>
    <t>20KK272361830</t>
  </si>
  <si>
    <t>【3+1 혜택】가평 3SSUM(모비딕) BG 워터파크 이용권</t>
  </si>
  <si>
    <t>KIBUM</t>
  </si>
  <si>
    <t>NAM</t>
  </si>
  <si>
    <t>JINA</t>
  </si>
  <si>
    <t>KIM</t>
  </si>
  <si>
    <t>YUNCHU</t>
  </si>
  <si>
    <t>LIU</t>
  </si>
  <si>
    <t>영빈</t>
  </si>
  <si>
    <t>조</t>
  </si>
  <si>
    <t>2020-08-30 16:50  (GMT+9)</t>
  </si>
  <si>
    <t>2020-08-30 09:48  (GMT+9)</t>
  </si>
  <si>
    <t>2020-08-29 17:42  (GMT+9)</t>
  </si>
  <si>
    <t>2020-08-29 15:42  (GMT+9)</t>
  </si>
  <si>
    <t>2020-08-29 15:00  (GMT+9)</t>
  </si>
  <si>
    <t>2020-08-29 10:51  (GMT+9)</t>
  </si>
  <si>
    <t>2020-08-28 17:52  (GMT+9)</t>
  </si>
  <si>
    <t>2020-08-28 16:12  (GMT+9)</t>
  </si>
  <si>
    <t>2020-08-28 15:05  (GMT+9)</t>
  </si>
  <si>
    <t>2020-08-28 10:45  (GMT+9)</t>
  </si>
  <si>
    <t>2020-08-26 11:26  (GMT+9)</t>
  </si>
  <si>
    <t>2020-08-25 14:03  (GMT+9)</t>
  </si>
  <si>
    <t>2020-08-25 12:27  (GMT+9)</t>
  </si>
  <si>
    <t>2020-08-24 20:29  (GMT+9)</t>
  </si>
  <si>
    <t>2020-08-24 18:32  (GMT+9)</t>
  </si>
  <si>
    <t>2020-08-24 16:45  (GMT+9)</t>
  </si>
  <si>
    <t>2020-08-24 15:44  (GMT+9)</t>
  </si>
  <si>
    <t>2020-08-23 18:46  (GMT+9)</t>
  </si>
  <si>
    <t>2020-08-23 10:23  (GMT+9)</t>
  </si>
  <si>
    <t>2020-08-23 10:10  (GMT+9)</t>
  </si>
  <si>
    <t>2020-08-22 13:23  (GMT+9)</t>
  </si>
  <si>
    <t>2020-08-22 13:04  (GMT+9)</t>
  </si>
  <si>
    <t>2020-08-22 11:50  (GMT+9)</t>
  </si>
  <si>
    <t>2020-08-21 17:45  (GMT+9)</t>
  </si>
  <si>
    <t>2020-08-19 15:33  (GMT+9)</t>
  </si>
  <si>
    <t>2020-07-30 16:33  (GMT+9)</t>
  </si>
  <si>
    <t>2020-08-30 (GMT+9)</t>
  </si>
  <si>
    <t>2020-08-29 (GMT+9)</t>
  </si>
  <si>
    <t>2020-08-28 (GMT+9)</t>
  </si>
  <si>
    <t>2020-08-26 (GMT+9)</t>
  </si>
  <si>
    <t>2020-08-25 (GMT+9)</t>
  </si>
  <si>
    <t>2020-08-24 (GMT+9)</t>
  </si>
  <si>
    <t>2020-08-23 (GMT+9)</t>
  </si>
  <si>
    <t>2020-08-22 (GMT+9)</t>
  </si>
  <si>
    <t>2020-08-21 (GMT+9)</t>
  </si>
  <si>
    <t>2020-08-04 (GMT+9)</t>
  </si>
  <si>
    <t>已取消</t>
  </si>
  <si>
    <r>
      <t>KKDAY 2020</t>
    </r>
    <r>
      <rPr>
        <b/>
        <sz val="18"/>
        <rFont val="돋움"/>
        <family val="3"/>
        <charset val="129"/>
      </rPr>
      <t>年</t>
    </r>
    <r>
      <rPr>
        <b/>
        <sz val="18"/>
        <rFont val="Verdana"/>
        <family val="2"/>
      </rPr>
      <t xml:space="preserve"> 8</t>
    </r>
    <r>
      <rPr>
        <b/>
        <sz val="18"/>
        <rFont val="돋움"/>
        <family val="3"/>
        <charset val="129"/>
      </rPr>
      <t>月</t>
    </r>
    <r>
      <rPr>
        <b/>
        <sz val="18"/>
        <rFont val="Verdana"/>
        <family val="2"/>
      </rPr>
      <t xml:space="preserve"> Ticket </t>
    </r>
    <r>
      <rPr>
        <b/>
        <sz val="18"/>
        <rFont val="돋움"/>
        <family val="3"/>
        <charset val="129"/>
      </rPr>
      <t xml:space="preserve">結算表 </t>
    </r>
    <r>
      <rPr>
        <b/>
        <sz val="18"/>
        <rFont val="Verdana"/>
        <family val="2"/>
      </rPr>
      <t>(</t>
    </r>
    <r>
      <rPr>
        <b/>
        <sz val="18"/>
        <rFont val="돋움"/>
        <family val="3"/>
        <charset val="129"/>
      </rPr>
      <t>정산내역</t>
    </r>
    <r>
      <rPr>
        <b/>
        <sz val="18"/>
        <rFont val="Verdana"/>
        <family val="2"/>
      </rPr>
      <t xml:space="preserve"> </t>
    </r>
    <r>
      <rPr>
        <b/>
        <sz val="18"/>
        <rFont val="돋움"/>
        <family val="3"/>
        <charset val="129"/>
      </rPr>
      <t>요청서)</t>
    </r>
    <phoneticPr fontId="4" type="noConversion"/>
  </si>
  <si>
    <t>Travel Service - 2020 Aug Settlement</t>
    <phoneticPr fontId="12" type="noConversion"/>
  </si>
  <si>
    <t>TOUR  - 0명</t>
    <phoneticPr fontId="4" type="noConversion"/>
  </si>
  <si>
    <r>
      <rPr>
        <sz val="12"/>
        <rFont val="돋움"/>
        <family val="3"/>
        <charset val="129"/>
      </rPr>
      <t>【입장권】강원도</t>
    </r>
    <r>
      <rPr>
        <sz val="12"/>
        <rFont val="Verdana"/>
        <family val="2"/>
      </rPr>
      <t xml:space="preserve"> </t>
    </r>
    <r>
      <rPr>
        <sz val="12"/>
        <rFont val="돋움"/>
        <family val="3"/>
        <charset val="129"/>
      </rPr>
      <t>용평리조트</t>
    </r>
    <r>
      <rPr>
        <sz val="12"/>
        <rFont val="Verdana"/>
        <family val="2"/>
      </rPr>
      <t xml:space="preserve"> </t>
    </r>
    <r>
      <rPr>
        <sz val="12"/>
        <rFont val="돋움"/>
        <family val="3"/>
        <charset val="129"/>
      </rPr>
      <t>발왕산케이블카</t>
    </r>
    <r>
      <rPr>
        <sz val="12"/>
        <rFont val="Verdana"/>
        <family val="2"/>
      </rPr>
      <t xml:space="preserve"> &amp; </t>
    </r>
    <r>
      <rPr>
        <sz val="12"/>
        <rFont val="돋움"/>
        <family val="3"/>
        <charset val="129"/>
      </rPr>
      <t>氣스카이워크</t>
    </r>
    <phoneticPr fontId="4" type="noConversion"/>
  </si>
  <si>
    <t>2020 AUG INVOICE</t>
    <phoneticPr fontId="12" type="noConversion"/>
  </si>
  <si>
    <t>TICKET - 84명</t>
    <phoneticPr fontId="4" type="noConversion"/>
  </si>
  <si>
    <t>총 인원수 :   84명</t>
    <phoneticPr fontId="4" type="noConversion"/>
  </si>
  <si>
    <t>20KK278321425</t>
    <phoneticPr fontId="4" type="noConversion"/>
  </si>
  <si>
    <t>20KK270151087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</si>
</sst>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"/>
    <numFmt numFmtId="177" formatCode="[$€-2]\ #,##0.00"/>
    <numFmt numFmtId="178" formatCode="[$KRW]\ #,##0"/>
  </numFmts>
  <fonts count="26">
    <font>
      <sz val="12"/>
      <name val="Verdana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Verdana"/>
      <family val="2"/>
    </font>
    <font>
      <b/>
      <sz val="18"/>
      <name val="Verdana"/>
      <family val="2"/>
    </font>
    <font>
      <b/>
      <sz val="18"/>
      <name val="돋움"/>
      <family val="3"/>
      <charset val="129"/>
    </font>
    <font>
      <b/>
      <sz val="11"/>
      <color theme="1"/>
      <name val="HY헤드라인M"/>
      <family val="1"/>
      <charset val="129"/>
    </font>
    <font>
      <sz val="12"/>
      <name val="나눔고딕"/>
      <family val="3"/>
      <charset val="129"/>
    </font>
    <font>
      <sz val="11"/>
      <color theme="1"/>
      <name val="나눔고딕"/>
      <family val="3"/>
      <charset val="129"/>
    </font>
    <font>
      <b/>
      <sz val="24"/>
      <color theme="1"/>
      <name val="Eras Bold ITC"/>
      <family val="2"/>
    </font>
    <font>
      <sz val="8"/>
      <name val="맑은 고딕"/>
      <family val="2"/>
      <charset val="129"/>
      <scheme val="minor"/>
    </font>
    <font>
      <b/>
      <sz val="12"/>
      <color theme="1"/>
      <name val="나눔고딕"/>
      <family val="3"/>
      <charset val="129"/>
    </font>
    <font>
      <sz val="12"/>
      <color theme="1"/>
      <name val="나눔고딕"/>
      <family val="3"/>
      <charset val="129"/>
    </font>
    <font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theme="1"/>
      <name val="나눔고딕"/>
      <family val="3"/>
      <charset val="129"/>
    </font>
    <font>
      <b/>
      <sz val="15"/>
      <color theme="1"/>
      <name val="나눔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3"/>
      <color indexed="8"/>
      <name val="Calibri"/>
      <family val="2"/>
    </font>
    <font>
      <sz val="12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4"/>
      <color indexed="8"/>
      <name val="Calibri"/>
      <family val="2"/>
    </font>
    <font>
      <u/>
      <sz val="12"/>
      <color theme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FF6600"/>
      </left>
      <right style="thin">
        <color auto="1"/>
      </right>
      <top style="thick">
        <color rgb="FFFF6600"/>
      </top>
      <bottom style="thick">
        <color rgb="FFFF6600"/>
      </bottom>
      <diagonal/>
    </border>
    <border>
      <left style="thin">
        <color auto="1"/>
      </left>
      <right/>
      <top style="thick">
        <color rgb="FFFF6600"/>
      </top>
      <bottom style="thick">
        <color rgb="FFFF6600"/>
      </bottom>
      <diagonal/>
    </border>
    <border>
      <left/>
      <right style="thick">
        <color rgb="FFFF6600"/>
      </right>
      <top style="thick">
        <color rgb="FFFF6600"/>
      </top>
      <bottom style="thick">
        <color rgb="FFFF6600"/>
      </bottom>
      <diagonal/>
    </border>
    <border>
      <left style="thin">
        <color theme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A500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1" fillId="0" borderId="0" applyFill="0" applyProtection="0"/>
    <xf numFmtId="0" fontId="25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/>
    <xf numFmtId="0" fontId="8" fillId="0" borderId="0" xfId="2" applyFont="1">
      <alignment vertical="center"/>
    </xf>
    <xf numFmtId="0" fontId="3" fillId="0" borderId="0" xfId="2">
      <alignment vertical="center"/>
    </xf>
    <xf numFmtId="0" fontId="9" fillId="0" borderId="0" xfId="1" applyFont="1">
      <alignment vertical="center"/>
    </xf>
    <xf numFmtId="0" fontId="10" fillId="0" borderId="0" xfId="2" applyFont="1">
      <alignment vertical="center"/>
    </xf>
    <xf numFmtId="0" fontId="10" fillId="0" borderId="0" xfId="2" applyFont="1" applyBorder="1" applyAlignment="1">
      <alignment vertical="center"/>
    </xf>
    <xf numFmtId="0" fontId="3" fillId="0" borderId="0" xfId="2" applyBorder="1" applyAlignment="1">
      <alignment vertical="center"/>
    </xf>
    <xf numFmtId="0" fontId="13" fillId="3" borderId="2" xfId="2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177" fontId="13" fillId="2" borderId="6" xfId="2" applyNumberFormat="1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/>
    </xf>
    <xf numFmtId="0" fontId="14" fillId="0" borderId="9" xfId="2" applyFont="1" applyBorder="1" applyAlignment="1">
      <alignment horizontal="left" vertical="center" wrapText="1" indent="1"/>
    </xf>
    <xf numFmtId="0" fontId="14" fillId="0" borderId="11" xfId="2" applyFont="1" applyBorder="1" applyAlignment="1">
      <alignment horizontal="left" vertical="center" wrapText="1" indent="1"/>
    </xf>
    <xf numFmtId="0" fontId="14" fillId="0" borderId="9" xfId="2" applyFont="1" applyBorder="1" applyAlignment="1">
      <alignment horizontal="left" vertical="center" indent="1"/>
    </xf>
    <xf numFmtId="0" fontId="15" fillId="0" borderId="0" xfId="2" applyFont="1" applyAlignment="1">
      <alignment vertical="center"/>
    </xf>
    <xf numFmtId="0" fontId="16" fillId="0" borderId="0" xfId="2" applyFont="1" applyAlignment="1"/>
    <xf numFmtId="0" fontId="3" fillId="0" borderId="0" xfId="2" applyAlignment="1"/>
    <xf numFmtId="0" fontId="17" fillId="0" borderId="1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0" fontId="14" fillId="0" borderId="9" xfId="2" applyFont="1" applyBorder="1" applyAlignment="1">
      <alignment horizontal="left" vertical="center" wrapText="1" indent="1"/>
    </xf>
    <xf numFmtId="0" fontId="14" fillId="0" borderId="11" xfId="2" applyFont="1" applyBorder="1" applyAlignment="1">
      <alignment horizontal="left" vertical="center" wrapText="1" indent="1"/>
    </xf>
    <xf numFmtId="0" fontId="14" fillId="0" borderId="13" xfId="2" applyFont="1" applyBorder="1" applyAlignment="1">
      <alignment horizontal="left" vertical="center" indent="1"/>
    </xf>
    <xf numFmtId="0" fontId="14" fillId="0" borderId="14" xfId="2" applyFont="1" applyBorder="1" applyAlignment="1">
      <alignment horizontal="left" vertical="center" wrapText="1" indent="1"/>
    </xf>
    <xf numFmtId="178" fontId="14" fillId="0" borderId="11" xfId="2" applyNumberFormat="1" applyFont="1" applyBorder="1" applyAlignment="1">
      <alignment horizontal="right" vertical="center" wrapText="1" indent="1"/>
    </xf>
    <xf numFmtId="0" fontId="14" fillId="0" borderId="9" xfId="2" applyFont="1" applyBorder="1" applyAlignment="1">
      <alignment horizontal="left" vertical="center" wrapText="1" indent="1"/>
    </xf>
    <xf numFmtId="178" fontId="19" fillId="2" borderId="7" xfId="2" applyNumberFormat="1" applyFont="1" applyFill="1" applyBorder="1" applyAlignment="1">
      <alignment horizontal="center" vertical="center" wrapText="1"/>
    </xf>
    <xf numFmtId="0" fontId="20" fillId="0" borderId="0" xfId="2" applyFont="1">
      <alignment vertical="center"/>
    </xf>
    <xf numFmtId="0" fontId="10" fillId="0" borderId="9" xfId="2" applyFont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0" fontId="0" fillId="0" borderId="2" xfId="0" applyFill="1" applyBorder="1" applyAlignment="1" applyProtection="1"/>
    <xf numFmtId="0" fontId="0" fillId="0" borderId="17" xfId="0" applyFill="1" applyBorder="1" applyAlignment="1" applyProtection="1"/>
    <xf numFmtId="0" fontId="0" fillId="0" borderId="18" xfId="0" applyFill="1" applyBorder="1" applyAlignment="1" applyProtection="1"/>
    <xf numFmtId="0" fontId="14" fillId="0" borderId="9" xfId="2" applyFont="1" applyBorder="1" applyAlignment="1">
      <alignment horizontal="left" vertical="center" wrapText="1" indent="1"/>
    </xf>
    <xf numFmtId="0" fontId="5" fillId="0" borderId="21" xfId="0" applyFont="1" applyBorder="1" applyAlignment="1"/>
    <xf numFmtId="0" fontId="5" fillId="0" borderId="26" xfId="0" applyFont="1" applyBorder="1" applyAlignment="1"/>
    <xf numFmtId="0" fontId="2" fillId="0" borderId="0" xfId="2" applyFont="1">
      <alignment vertical="center"/>
    </xf>
    <xf numFmtId="0" fontId="24" fillId="4" borderId="25" xfId="0" applyFont="1" applyFill="1" applyBorder="1" applyAlignment="1" applyProtection="1"/>
    <xf numFmtId="0" fontId="24" fillId="4" borderId="26" xfId="0" applyFont="1" applyFill="1" applyBorder="1" applyAlignment="1" applyProtection="1"/>
    <xf numFmtId="0" fontId="24" fillId="4" borderId="27" xfId="0" applyFont="1" applyFill="1" applyBorder="1" applyAlignment="1" applyProtection="1"/>
    <xf numFmtId="0" fontId="5" fillId="0" borderId="0" xfId="6" applyFont="1">
      <alignment vertical="center"/>
    </xf>
    <xf numFmtId="0" fontId="14" fillId="0" borderId="9" xfId="2" applyFont="1" applyBorder="1" applyAlignment="1">
      <alignment horizontal="left" vertical="center" wrapText="1" indent="1"/>
    </xf>
    <xf numFmtId="0" fontId="0" fillId="5" borderId="2" xfId="0" applyFill="1" applyBorder="1" applyAlignment="1" applyProtection="1"/>
    <xf numFmtId="0" fontId="0" fillId="0" borderId="16" xfId="0" applyFill="1" applyBorder="1" applyAlignment="1" applyProtection="1"/>
    <xf numFmtId="0" fontId="0" fillId="5" borderId="28" xfId="0" applyFill="1" applyBorder="1" applyAlignment="1" applyProtection="1"/>
    <xf numFmtId="0" fontId="0" fillId="0" borderId="28" xfId="0" applyFill="1" applyBorder="1" applyAlignment="1" applyProtection="1"/>
    <xf numFmtId="0" fontId="0" fillId="6" borderId="2" xfId="0" applyFill="1" applyBorder="1" applyAlignment="1" applyProtection="1"/>
    <xf numFmtId="0" fontId="0" fillId="6" borderId="28" xfId="0" applyFill="1" applyBorder="1" applyAlignment="1" applyProtection="1"/>
    <xf numFmtId="0" fontId="0" fillId="5" borderId="17" xfId="0" applyFill="1" applyBorder="1" applyAlignment="1" applyProtection="1"/>
    <xf numFmtId="0" fontId="0" fillId="5" borderId="18" xfId="0" applyFill="1" applyBorder="1" applyAlignment="1" applyProtection="1"/>
    <xf numFmtId="0" fontId="0" fillId="5" borderId="19" xfId="0" applyFill="1" applyBorder="1" applyAlignment="1" applyProtection="1"/>
    <xf numFmtId="0" fontId="0" fillId="6" borderId="18" xfId="0" applyFill="1" applyBorder="1" applyAlignment="1" applyProtection="1"/>
    <xf numFmtId="0" fontId="0" fillId="6" borderId="19" xfId="0" applyFill="1" applyBorder="1" applyAlignment="1" applyProtection="1"/>
    <xf numFmtId="0" fontId="5" fillId="5" borderId="16" xfId="0" applyFont="1" applyFill="1" applyBorder="1" applyAlignment="1" applyProtection="1"/>
    <xf numFmtId="0" fontId="13" fillId="0" borderId="12" xfId="2" quotePrefix="1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center" vertical="center"/>
    </xf>
    <xf numFmtId="0" fontId="14" fillId="0" borderId="2" xfId="2" applyFont="1" applyBorder="1" applyAlignment="1">
      <alignment horizontal="left" vertical="center" wrapText="1" indent="1"/>
    </xf>
    <xf numFmtId="15" fontId="14" fillId="0" borderId="2" xfId="2" quotePrefix="1" applyNumberFormat="1" applyFont="1" applyBorder="1" applyAlignment="1">
      <alignment horizontal="left" vertical="center" wrapText="1" indent="1"/>
    </xf>
    <xf numFmtId="0" fontId="14" fillId="0" borderId="2" xfId="2" quotePrefix="1" applyFont="1" applyBorder="1" applyAlignment="1">
      <alignment horizontal="left" vertical="center" wrapText="1" indent="1"/>
    </xf>
    <xf numFmtId="0" fontId="14" fillId="0" borderId="4" xfId="2" applyFont="1" applyBorder="1" applyAlignment="1">
      <alignment horizontal="left" vertical="center" wrapText="1" indent="1"/>
    </xf>
    <xf numFmtId="0" fontId="13" fillId="3" borderId="10" xfId="2" applyFont="1" applyFill="1" applyBorder="1" applyAlignment="1">
      <alignment horizontal="center" vertical="center" wrapText="1"/>
    </xf>
    <xf numFmtId="0" fontId="14" fillId="0" borderId="9" xfId="2" applyFont="1" applyBorder="1" applyAlignment="1">
      <alignment horizontal="left" vertical="center" wrapText="1" indent="1"/>
    </xf>
    <xf numFmtId="0" fontId="14" fillId="0" borderId="11" xfId="2" applyFont="1" applyBorder="1" applyAlignment="1">
      <alignment horizontal="left" vertical="center" wrapText="1" indent="1"/>
    </xf>
    <xf numFmtId="0" fontId="18" fillId="3" borderId="4" xfId="2" applyFont="1" applyFill="1" applyBorder="1" applyAlignment="1">
      <alignment horizontal="center" vertical="center" wrapText="1"/>
    </xf>
    <xf numFmtId="0" fontId="18" fillId="3" borderId="10" xfId="2" applyFont="1" applyFill="1" applyBorder="1" applyAlignment="1">
      <alignment horizontal="center" vertical="center" wrapText="1"/>
    </xf>
    <xf numFmtId="0" fontId="18" fillId="3" borderId="15" xfId="2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6" fillId="0" borderId="25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5" fillId="0" borderId="0" xfId="0" applyFont="1" applyAlignment="1">
      <alignment horizontal="left" vertical="center" indent="1"/>
    </xf>
    <xf numFmtId="0" fontId="0" fillId="7" borderId="16" xfId="0" applyFill="1" applyBorder="1" applyAlignment="1" applyProtection="1"/>
    <xf numFmtId="0" fontId="0" fillId="7" borderId="2" xfId="0" applyFill="1" applyBorder="1" applyAlignment="1" applyProtection="1"/>
    <xf numFmtId="0" fontId="0" fillId="7" borderId="28" xfId="0" applyFill="1" applyBorder="1" applyAlignment="1" applyProtection="1"/>
    <xf numFmtId="0" fontId="5" fillId="7" borderId="2" xfId="0" applyFont="1" applyFill="1" applyBorder="1" applyAlignment="1" applyProtection="1"/>
  </cellXfs>
  <cellStyles count="7">
    <cellStyle name="一般 2" xfId="4"/>
    <cellStyle name="쉼표 [0] 2" xfId="3"/>
    <cellStyle name="표준" xfId="0" builtinId="0"/>
    <cellStyle name="표준 2" xfId="1"/>
    <cellStyle name="표준 3" xfId="2"/>
    <cellStyle name="표준 4" xfId="5"/>
    <cellStyle name="하이퍼링크" xfId="6" builtinId="8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467827</xdr:colOff>
      <xdr:row>0</xdr:row>
      <xdr:rowOff>0</xdr:rowOff>
    </xdr:from>
    <xdr:to>
      <xdr:col>2</xdr:col>
      <xdr:colOff>2652093</xdr:colOff>
      <xdr:row>5</xdr:row>
      <xdr:rowOff>198782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277" y="0"/>
          <a:ext cx="2184266" cy="1246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@tktravelkore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WhiteSpace="0" view="pageLayout" topLeftCell="A10" zoomScaleNormal="100" workbookViewId="0">
      <selection activeCell="B20" sqref="B20"/>
    </sheetView>
  </sheetViews>
  <sheetFormatPr defaultRowHeight="16.5"/>
  <cols>
    <col min="1" max="1" width="9.59765625" style="3" bestFit="1" customWidth="1"/>
    <col min="2" max="3" width="27.296875" style="3" customWidth="1"/>
    <col min="4" max="10" width="8.796875" style="3"/>
    <col min="11" max="11" width="7.19921875" style="3" customWidth="1"/>
    <col min="12" max="16384" width="8.796875" style="3"/>
  </cols>
  <sheetData>
    <row r="1" spans="1:5" ht="16.5" customHeight="1">
      <c r="A1" s="2" t="s">
        <v>0</v>
      </c>
    </row>
    <row r="2" spans="1:5" ht="16.5" customHeight="1">
      <c r="A2" s="37" t="s">
        <v>40</v>
      </c>
    </row>
    <row r="3" spans="1:5" ht="16.5" customHeight="1">
      <c r="A3" s="37" t="s">
        <v>39</v>
      </c>
    </row>
    <row r="4" spans="1:5" ht="16.5" customHeight="1">
      <c r="A4" s="3" t="s">
        <v>1</v>
      </c>
    </row>
    <row r="5" spans="1:5" ht="16.5" customHeight="1">
      <c r="A5" s="41" t="s">
        <v>41</v>
      </c>
    </row>
    <row r="6" spans="1:5" ht="16.5" customHeight="1">
      <c r="A6" s="4" t="s">
        <v>2</v>
      </c>
      <c r="B6" s="5"/>
    </row>
    <row r="7" spans="1:5" ht="42" customHeight="1" thickBot="1">
      <c r="A7" s="4"/>
      <c r="B7" s="6"/>
      <c r="C7" s="7"/>
    </row>
    <row r="8" spans="1:5" ht="31.5" thickTop="1">
      <c r="A8" s="57" t="s">
        <v>120</v>
      </c>
      <c r="B8" s="58"/>
      <c r="C8" s="58"/>
      <c r="E8" s="28"/>
    </row>
    <row r="9" spans="1:5" ht="28.35" customHeight="1">
      <c r="A9" s="8" t="s">
        <v>3</v>
      </c>
      <c r="B9" s="59" t="s">
        <v>4</v>
      </c>
      <c r="C9" s="59"/>
    </row>
    <row r="10" spans="1:5" ht="28.35" customHeight="1">
      <c r="A10" s="8" t="s">
        <v>5</v>
      </c>
      <c r="B10" s="59" t="s">
        <v>36</v>
      </c>
      <c r="C10" s="59"/>
    </row>
    <row r="11" spans="1:5" ht="28.35" customHeight="1">
      <c r="A11" s="8" t="s">
        <v>6</v>
      </c>
      <c r="B11" s="60">
        <v>44074</v>
      </c>
      <c r="C11" s="61"/>
    </row>
    <row r="12" spans="1:5" ht="28.35" customHeight="1" thickBot="1">
      <c r="A12" s="9" t="s">
        <v>7</v>
      </c>
      <c r="B12" s="62" t="s">
        <v>117</v>
      </c>
      <c r="C12" s="62"/>
    </row>
    <row r="13" spans="1:5" ht="28.35" customHeight="1" thickTop="1" thickBot="1">
      <c r="A13" s="10" t="s">
        <v>8</v>
      </c>
      <c r="B13" s="11" t="s">
        <v>38</v>
      </c>
      <c r="C13" s="27">
        <f>SUM(C15:C19)</f>
        <v>1014000</v>
      </c>
    </row>
    <row r="14" spans="1:5" ht="20.25" customHeight="1" thickTop="1">
      <c r="A14" s="12"/>
      <c r="B14" s="42"/>
      <c r="C14" s="25"/>
    </row>
    <row r="15" spans="1:5" ht="21" customHeight="1">
      <c r="A15" s="63" t="s">
        <v>12</v>
      </c>
      <c r="B15" s="26" t="s">
        <v>121</v>
      </c>
      <c r="C15" s="25">
        <f>Ticket!N32</f>
        <v>1014000</v>
      </c>
    </row>
    <row r="16" spans="1:5" ht="21" customHeight="1">
      <c r="A16" s="63"/>
      <c r="B16" s="26" t="s">
        <v>118</v>
      </c>
      <c r="C16" s="25"/>
    </row>
    <row r="17" spans="1:3" ht="21" customHeight="1">
      <c r="A17" s="63"/>
      <c r="B17" s="26"/>
      <c r="C17" s="25"/>
    </row>
    <row r="18" spans="1:3" ht="21" customHeight="1">
      <c r="A18" s="63"/>
      <c r="B18" s="34" t="s">
        <v>122</v>
      </c>
      <c r="C18" s="25"/>
    </row>
    <row r="19" spans="1:3" ht="21" customHeight="1">
      <c r="A19" s="63"/>
      <c r="B19" s="15"/>
      <c r="C19" s="25"/>
    </row>
    <row r="20" spans="1:3" ht="20.25" customHeight="1">
      <c r="A20" s="63"/>
      <c r="B20" s="23"/>
      <c r="C20" s="24"/>
    </row>
    <row r="21" spans="1:3" ht="20.25" customHeight="1">
      <c r="A21" s="66" t="s">
        <v>11</v>
      </c>
      <c r="B21" s="15"/>
      <c r="C21" s="22"/>
    </row>
    <row r="22" spans="1:3" ht="20.25" customHeight="1">
      <c r="A22" s="67"/>
      <c r="B22" s="64" t="s">
        <v>15</v>
      </c>
      <c r="C22" s="65"/>
    </row>
    <row r="23" spans="1:3" ht="20.25" customHeight="1">
      <c r="A23" s="67"/>
      <c r="B23" s="21" t="s">
        <v>9</v>
      </c>
      <c r="C23" s="22"/>
    </row>
    <row r="24" spans="1:3" ht="21" customHeight="1">
      <c r="A24" s="67"/>
      <c r="B24" s="29" t="s">
        <v>13</v>
      </c>
      <c r="C24" s="22"/>
    </row>
    <row r="25" spans="1:3" ht="21" customHeight="1">
      <c r="A25" s="67"/>
      <c r="B25" s="21" t="s">
        <v>14</v>
      </c>
      <c r="C25" s="22"/>
    </row>
    <row r="26" spans="1:3" ht="21" customHeight="1">
      <c r="A26" s="67"/>
      <c r="B26" s="15" t="s">
        <v>35</v>
      </c>
      <c r="C26" s="22"/>
    </row>
    <row r="27" spans="1:3" ht="21" customHeight="1">
      <c r="A27" s="67"/>
      <c r="B27" s="15" t="s">
        <v>16</v>
      </c>
      <c r="C27" s="22"/>
    </row>
    <row r="28" spans="1:3" ht="21" customHeight="1">
      <c r="A28" s="68"/>
      <c r="B28" s="13"/>
      <c r="C28" s="14"/>
    </row>
    <row r="29" spans="1:3" ht="18" customHeight="1" thickBot="1">
      <c r="A29" s="55" t="s">
        <v>10</v>
      </c>
      <c r="B29" s="56"/>
      <c r="C29" s="56"/>
    </row>
    <row r="30" spans="1:3" ht="18" customHeight="1" thickTop="1"/>
    <row r="31" spans="1:3" ht="18" customHeight="1"/>
    <row r="32" spans="1:3" ht="22.5" customHeight="1"/>
    <row r="33" spans="1:5" ht="22.5" customHeight="1"/>
    <row r="34" spans="1:5" ht="22.5" customHeight="1"/>
    <row r="35" spans="1:5" ht="22.5" customHeight="1"/>
    <row r="36" spans="1:5" ht="63" customHeight="1"/>
    <row r="37" spans="1:5" ht="109.5" customHeight="1"/>
    <row r="38" spans="1:5" s="18" customFormat="1" ht="21.75" customHeight="1">
      <c r="A38" s="3"/>
      <c r="B38" s="3"/>
      <c r="C38" s="3"/>
      <c r="D38" s="16"/>
      <c r="E38" s="17"/>
    </row>
    <row r="39" spans="1:5" s="18" customFormat="1" ht="21.75" customHeight="1">
      <c r="A39" s="3"/>
      <c r="B39" s="3"/>
      <c r="C39" s="3"/>
      <c r="D39" s="16"/>
      <c r="E39" s="17"/>
    </row>
  </sheetData>
  <mergeCells count="9">
    <mergeCell ref="A29:C29"/>
    <mergeCell ref="A8:C8"/>
    <mergeCell ref="B9:C9"/>
    <mergeCell ref="B10:C10"/>
    <mergeCell ref="B11:C11"/>
    <mergeCell ref="B12:C12"/>
    <mergeCell ref="A15:A20"/>
    <mergeCell ref="B22:C22"/>
    <mergeCell ref="A21:A28"/>
  </mergeCells>
  <phoneticPr fontId="4" type="noConversion"/>
  <hyperlinks>
    <hyperlink ref="A5" r:id="rId1"/>
  </hyperlinks>
  <pageMargins left="0.7" right="0.7" top="0.75" bottom="0.75" header="0.3" footer="0.3"/>
  <pageSetup paperSize="9" orientation="portrait" r:id="rId2"/>
  <headerFooter>
    <oddFooter>&amp;L&amp;"돋움,보통"事業者登錄證&amp;"Verdana,보통" 417-70-01307&amp;C&amp;"돋움,보통"觀光事業者&amp;"Verdana,보통" &amp;"돋움,보통"第&amp;"Verdana,보통"2015-000011&amp;"돋움,보통"號&amp;RTK Travel Korea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32"/>
  <sheetViews>
    <sheetView tabSelected="1" zoomScaleNormal="100" workbookViewId="0">
      <selection activeCell="B31" sqref="B31"/>
    </sheetView>
  </sheetViews>
  <sheetFormatPr defaultRowHeight="15"/>
  <cols>
    <col min="1" max="1" width="14.59765625" style="1" customWidth="1"/>
    <col min="2" max="2" width="21.69921875" style="1" customWidth="1"/>
    <col min="3" max="3" width="6.8984375" style="1" customWidth="1"/>
    <col min="4" max="4" width="10.09765625" style="1" customWidth="1"/>
    <col min="5" max="5" width="10.8984375" style="1" customWidth="1"/>
    <col min="6" max="6" width="9.8984375" customWidth="1"/>
    <col min="7" max="7" width="10.69921875" customWidth="1"/>
    <col min="8" max="8" width="4.296875" customWidth="1"/>
    <col min="9" max="9" width="4.59765625" customWidth="1"/>
    <col min="10" max="10" width="4.296875" customWidth="1"/>
    <col min="11" max="11" width="5" customWidth="1"/>
    <col min="12" max="12" width="4.8984375" customWidth="1"/>
    <col min="14" max="14" width="9.09765625" bestFit="1" customWidth="1"/>
  </cols>
  <sheetData>
    <row r="1" spans="1:14" ht="24" thickBot="1">
      <c r="A1" s="71" t="s">
        <v>116</v>
      </c>
      <c r="B1" s="72"/>
      <c r="C1" s="72"/>
      <c r="D1" s="72"/>
      <c r="E1" s="72"/>
      <c r="F1" s="72"/>
      <c r="G1" s="72"/>
      <c r="H1" s="36"/>
      <c r="I1" s="69" t="s">
        <v>43</v>
      </c>
      <c r="J1" s="69"/>
      <c r="K1" s="69"/>
      <c r="L1" s="69"/>
      <c r="M1" s="69"/>
      <c r="N1" s="70"/>
    </row>
    <row r="2" spans="1:14" ht="18.75">
      <c r="A2" s="38" t="s">
        <v>17</v>
      </c>
      <c r="B2" s="39" t="s">
        <v>18</v>
      </c>
      <c r="C2" s="39" t="s">
        <v>28</v>
      </c>
      <c r="D2" s="39" t="s">
        <v>19</v>
      </c>
      <c r="E2" s="39" t="s">
        <v>20</v>
      </c>
      <c r="F2" s="39" t="s">
        <v>21</v>
      </c>
      <c r="G2" s="39" t="s">
        <v>22</v>
      </c>
      <c r="H2" s="39" t="s">
        <v>23</v>
      </c>
      <c r="I2" s="39" t="s">
        <v>29</v>
      </c>
      <c r="J2" s="39" t="s">
        <v>30</v>
      </c>
      <c r="K2" s="39" t="s">
        <v>31</v>
      </c>
      <c r="L2" s="39" t="s">
        <v>32</v>
      </c>
      <c r="M2" s="39" t="s">
        <v>24</v>
      </c>
      <c r="N2" s="40" t="s">
        <v>34</v>
      </c>
    </row>
    <row r="3" spans="1:14">
      <c r="A3" s="81" t="s">
        <v>44</v>
      </c>
      <c r="B3" s="84" t="s">
        <v>119</v>
      </c>
      <c r="C3" s="82"/>
      <c r="D3" s="82" t="s">
        <v>71</v>
      </c>
      <c r="E3" s="82" t="s">
        <v>72</v>
      </c>
      <c r="F3" s="82" t="s">
        <v>79</v>
      </c>
      <c r="G3" s="82" t="s">
        <v>105</v>
      </c>
      <c r="H3" s="82">
        <v>4</v>
      </c>
      <c r="I3" s="82">
        <v>2</v>
      </c>
      <c r="J3" s="82">
        <v>2</v>
      </c>
      <c r="K3" s="82"/>
      <c r="L3" s="82"/>
      <c r="M3" s="82" t="s">
        <v>25</v>
      </c>
      <c r="N3" s="83">
        <f>12000*J3+14000*I3</f>
        <v>52000</v>
      </c>
    </row>
    <row r="4" spans="1:14">
      <c r="A4" s="44" t="s">
        <v>46</v>
      </c>
      <c r="B4" s="31" t="s">
        <v>45</v>
      </c>
      <c r="C4" s="31"/>
      <c r="D4" s="31" t="s">
        <v>71</v>
      </c>
      <c r="E4" s="31" t="s">
        <v>72</v>
      </c>
      <c r="F4" s="31" t="s">
        <v>80</v>
      </c>
      <c r="G4" s="31" t="s">
        <v>105</v>
      </c>
      <c r="H4" s="31">
        <v>8</v>
      </c>
      <c r="I4" s="31">
        <v>8</v>
      </c>
      <c r="J4" s="31">
        <v>0</v>
      </c>
      <c r="K4" s="31"/>
      <c r="L4" s="31"/>
      <c r="M4" s="31" t="s">
        <v>25</v>
      </c>
      <c r="N4" s="46">
        <f t="shared" ref="N4:N26" si="0">12000*H4</f>
        <v>96000</v>
      </c>
    </row>
    <row r="5" spans="1:14">
      <c r="A5" s="44" t="s">
        <v>47</v>
      </c>
      <c r="B5" s="31" t="s">
        <v>45</v>
      </c>
      <c r="C5" s="31"/>
      <c r="D5" s="31" t="s">
        <v>71</v>
      </c>
      <c r="E5" s="31" t="s">
        <v>72</v>
      </c>
      <c r="F5" s="31" t="s">
        <v>81</v>
      </c>
      <c r="G5" s="31" t="s">
        <v>106</v>
      </c>
      <c r="H5" s="31">
        <v>1</v>
      </c>
      <c r="I5" s="31">
        <v>1</v>
      </c>
      <c r="J5" s="31">
        <v>0</v>
      </c>
      <c r="K5" s="31"/>
      <c r="L5" s="31"/>
      <c r="M5" s="31" t="s">
        <v>25</v>
      </c>
      <c r="N5" s="46">
        <f t="shared" si="0"/>
        <v>12000</v>
      </c>
    </row>
    <row r="6" spans="1:14">
      <c r="A6" s="81" t="s">
        <v>48</v>
      </c>
      <c r="B6" s="82" t="s">
        <v>45</v>
      </c>
      <c r="C6" s="82"/>
      <c r="D6" s="82" t="s">
        <v>71</v>
      </c>
      <c r="E6" s="82" t="s">
        <v>72</v>
      </c>
      <c r="F6" s="82" t="s">
        <v>82</v>
      </c>
      <c r="G6" s="82" t="s">
        <v>106</v>
      </c>
      <c r="H6" s="82">
        <v>2</v>
      </c>
      <c r="I6" s="82">
        <v>1</v>
      </c>
      <c r="J6" s="82">
        <v>1</v>
      </c>
      <c r="K6" s="82"/>
      <c r="L6" s="82"/>
      <c r="M6" s="82" t="s">
        <v>25</v>
      </c>
      <c r="N6" s="83">
        <f>12000*J6+14000*I6</f>
        <v>26000</v>
      </c>
    </row>
    <row r="7" spans="1:14">
      <c r="A7" s="44" t="s">
        <v>49</v>
      </c>
      <c r="B7" s="31" t="s">
        <v>45</v>
      </c>
      <c r="C7" s="31"/>
      <c r="D7" s="31" t="s">
        <v>71</v>
      </c>
      <c r="E7" s="31" t="s">
        <v>72</v>
      </c>
      <c r="F7" s="31" t="s">
        <v>83</v>
      </c>
      <c r="G7" s="31" t="s">
        <v>106</v>
      </c>
      <c r="H7" s="31">
        <v>2</v>
      </c>
      <c r="I7" s="31">
        <v>2</v>
      </c>
      <c r="J7" s="31">
        <v>0</v>
      </c>
      <c r="K7" s="31"/>
      <c r="L7" s="31"/>
      <c r="M7" s="31" t="s">
        <v>25</v>
      </c>
      <c r="N7" s="46">
        <f t="shared" si="0"/>
        <v>24000</v>
      </c>
    </row>
    <row r="8" spans="1:14">
      <c r="A8" s="44" t="s">
        <v>50</v>
      </c>
      <c r="B8" s="31" t="s">
        <v>45</v>
      </c>
      <c r="C8" s="31"/>
      <c r="D8" s="31" t="s">
        <v>71</v>
      </c>
      <c r="E8" s="31" t="s">
        <v>72</v>
      </c>
      <c r="F8" s="31" t="s">
        <v>84</v>
      </c>
      <c r="G8" s="31" t="s">
        <v>106</v>
      </c>
      <c r="H8" s="31">
        <v>3</v>
      </c>
      <c r="I8" s="31">
        <v>3</v>
      </c>
      <c r="J8" s="31">
        <v>0</v>
      </c>
      <c r="K8" s="31"/>
      <c r="L8" s="31"/>
      <c r="M8" s="31" t="s">
        <v>25</v>
      </c>
      <c r="N8" s="46">
        <f t="shared" si="0"/>
        <v>36000</v>
      </c>
    </row>
    <row r="9" spans="1:14">
      <c r="A9" s="44" t="s">
        <v>51</v>
      </c>
      <c r="B9" s="31" t="s">
        <v>45</v>
      </c>
      <c r="C9" s="31"/>
      <c r="D9" s="31" t="s">
        <v>73</v>
      </c>
      <c r="E9" s="31" t="s">
        <v>74</v>
      </c>
      <c r="F9" s="31" t="s">
        <v>85</v>
      </c>
      <c r="G9" s="31" t="s">
        <v>107</v>
      </c>
      <c r="H9" s="31">
        <v>1</v>
      </c>
      <c r="I9" s="31">
        <v>1</v>
      </c>
      <c r="J9" s="31">
        <v>0</v>
      </c>
      <c r="K9" s="31"/>
      <c r="L9" s="31"/>
      <c r="M9" s="31" t="s">
        <v>25</v>
      </c>
      <c r="N9" s="46">
        <f t="shared" si="0"/>
        <v>12000</v>
      </c>
    </row>
    <row r="10" spans="1:14">
      <c r="A10" s="44" t="s">
        <v>52</v>
      </c>
      <c r="B10" s="31" t="s">
        <v>45</v>
      </c>
      <c r="C10" s="31"/>
      <c r="D10" s="31" t="s">
        <v>71</v>
      </c>
      <c r="E10" s="31" t="s">
        <v>72</v>
      </c>
      <c r="F10" s="31" t="s">
        <v>86</v>
      </c>
      <c r="G10" s="31" t="s">
        <v>107</v>
      </c>
      <c r="H10" s="31">
        <v>4</v>
      </c>
      <c r="I10" s="31">
        <v>4</v>
      </c>
      <c r="J10" s="31">
        <v>0</v>
      </c>
      <c r="K10" s="31"/>
      <c r="L10" s="31"/>
      <c r="M10" s="31" t="s">
        <v>25</v>
      </c>
      <c r="N10" s="46">
        <f t="shared" si="0"/>
        <v>48000</v>
      </c>
    </row>
    <row r="11" spans="1:14">
      <c r="A11" s="44" t="s">
        <v>53</v>
      </c>
      <c r="B11" s="31" t="s">
        <v>45</v>
      </c>
      <c r="C11" s="31"/>
      <c r="D11" s="31" t="s">
        <v>71</v>
      </c>
      <c r="E11" s="31" t="s">
        <v>72</v>
      </c>
      <c r="F11" s="31" t="s">
        <v>87</v>
      </c>
      <c r="G11" s="31" t="s">
        <v>107</v>
      </c>
      <c r="H11" s="31">
        <v>2</v>
      </c>
      <c r="I11" s="31">
        <v>2</v>
      </c>
      <c r="J11" s="31">
        <v>0</v>
      </c>
      <c r="K11" s="31"/>
      <c r="L11" s="31"/>
      <c r="M11" s="31" t="s">
        <v>25</v>
      </c>
      <c r="N11" s="46">
        <f t="shared" si="0"/>
        <v>24000</v>
      </c>
    </row>
    <row r="12" spans="1:14">
      <c r="A12" s="54" t="s">
        <v>123</v>
      </c>
      <c r="B12" s="43" t="s">
        <v>45</v>
      </c>
      <c r="C12" s="43"/>
      <c r="D12" s="43" t="s">
        <v>73</v>
      </c>
      <c r="E12" s="43" t="s">
        <v>74</v>
      </c>
      <c r="F12" s="43" t="s">
        <v>88</v>
      </c>
      <c r="G12" s="43" t="s">
        <v>107</v>
      </c>
      <c r="H12" s="43">
        <v>0</v>
      </c>
      <c r="I12" s="43">
        <v>2</v>
      </c>
      <c r="J12" s="43">
        <v>0</v>
      </c>
      <c r="K12" s="43"/>
      <c r="L12" s="43"/>
      <c r="M12" s="43" t="s">
        <v>115</v>
      </c>
      <c r="N12" s="45">
        <v>0</v>
      </c>
    </row>
    <row r="13" spans="1:14">
      <c r="A13" s="44" t="s">
        <v>54</v>
      </c>
      <c r="B13" s="31" t="s">
        <v>45</v>
      </c>
      <c r="C13" s="31"/>
      <c r="D13" s="31" t="s">
        <v>71</v>
      </c>
      <c r="E13" s="31" t="s">
        <v>72</v>
      </c>
      <c r="F13" s="31" t="s">
        <v>89</v>
      </c>
      <c r="G13" s="31" t="s">
        <v>108</v>
      </c>
      <c r="H13" s="31">
        <v>4</v>
      </c>
      <c r="I13" s="31">
        <v>4</v>
      </c>
      <c r="J13" s="31">
        <v>0</v>
      </c>
      <c r="K13" s="31"/>
      <c r="L13" s="31"/>
      <c r="M13" s="31" t="s">
        <v>25</v>
      </c>
      <c r="N13" s="46">
        <f t="shared" si="0"/>
        <v>48000</v>
      </c>
    </row>
    <row r="14" spans="1:14">
      <c r="A14" s="44" t="s">
        <v>55</v>
      </c>
      <c r="B14" s="31" t="s">
        <v>45</v>
      </c>
      <c r="C14" s="31"/>
      <c r="D14" s="31" t="s">
        <v>73</v>
      </c>
      <c r="E14" s="31" t="s">
        <v>74</v>
      </c>
      <c r="F14" s="31" t="s">
        <v>90</v>
      </c>
      <c r="G14" s="31" t="s">
        <v>109</v>
      </c>
      <c r="H14" s="31">
        <v>4</v>
      </c>
      <c r="I14" s="31">
        <v>3</v>
      </c>
      <c r="J14" s="31">
        <v>1</v>
      </c>
      <c r="K14" s="31"/>
      <c r="L14" s="31"/>
      <c r="M14" s="31" t="s">
        <v>25</v>
      </c>
      <c r="N14" s="46">
        <f t="shared" si="0"/>
        <v>48000</v>
      </c>
    </row>
    <row r="15" spans="1:14">
      <c r="A15" s="44" t="s">
        <v>56</v>
      </c>
      <c r="B15" s="31" t="s">
        <v>45</v>
      </c>
      <c r="C15" s="31"/>
      <c r="D15" s="31" t="s">
        <v>73</v>
      </c>
      <c r="E15" s="31" t="s">
        <v>74</v>
      </c>
      <c r="F15" s="31" t="s">
        <v>91</v>
      </c>
      <c r="G15" s="31" t="s">
        <v>109</v>
      </c>
      <c r="H15" s="31">
        <v>2</v>
      </c>
      <c r="I15" s="31">
        <v>2</v>
      </c>
      <c r="J15" s="31">
        <v>0</v>
      </c>
      <c r="K15" s="31"/>
      <c r="L15" s="31"/>
      <c r="M15" s="31" t="s">
        <v>25</v>
      </c>
      <c r="N15" s="46">
        <f t="shared" si="0"/>
        <v>24000</v>
      </c>
    </row>
    <row r="16" spans="1:14">
      <c r="A16" s="44" t="s">
        <v>57</v>
      </c>
      <c r="B16" s="31" t="s">
        <v>45</v>
      </c>
      <c r="C16" s="31"/>
      <c r="D16" s="31" t="s">
        <v>71</v>
      </c>
      <c r="E16" s="31" t="s">
        <v>72</v>
      </c>
      <c r="F16" s="31" t="s">
        <v>92</v>
      </c>
      <c r="G16" s="31" t="s">
        <v>110</v>
      </c>
      <c r="H16" s="31">
        <v>6</v>
      </c>
      <c r="I16" s="31">
        <v>5</v>
      </c>
      <c r="J16" s="31">
        <v>1</v>
      </c>
      <c r="K16" s="31"/>
      <c r="L16" s="31"/>
      <c r="M16" s="31" t="s">
        <v>25</v>
      </c>
      <c r="N16" s="46">
        <f t="shared" si="0"/>
        <v>72000</v>
      </c>
    </row>
    <row r="17" spans="1:14">
      <c r="A17" s="44" t="s">
        <v>58</v>
      </c>
      <c r="B17" s="31" t="s">
        <v>45</v>
      </c>
      <c r="C17" s="31"/>
      <c r="D17" s="31" t="s">
        <v>73</v>
      </c>
      <c r="E17" s="31" t="s">
        <v>74</v>
      </c>
      <c r="F17" s="31" t="s">
        <v>93</v>
      </c>
      <c r="G17" s="31" t="s">
        <v>110</v>
      </c>
      <c r="H17" s="31">
        <v>2</v>
      </c>
      <c r="I17" s="31">
        <v>2</v>
      </c>
      <c r="J17" s="31">
        <v>0</v>
      </c>
      <c r="K17" s="31"/>
      <c r="L17" s="31"/>
      <c r="M17" s="31" t="s">
        <v>25</v>
      </c>
      <c r="N17" s="46">
        <f t="shared" si="0"/>
        <v>24000</v>
      </c>
    </row>
    <row r="18" spans="1:14">
      <c r="A18" s="44" t="s">
        <v>59</v>
      </c>
      <c r="B18" s="31" t="s">
        <v>45</v>
      </c>
      <c r="C18" s="31"/>
      <c r="D18" s="31" t="s">
        <v>73</v>
      </c>
      <c r="E18" s="31" t="s">
        <v>74</v>
      </c>
      <c r="F18" s="31" t="s">
        <v>94</v>
      </c>
      <c r="G18" s="31" t="s">
        <v>109</v>
      </c>
      <c r="H18" s="31">
        <v>3</v>
      </c>
      <c r="I18" s="31">
        <v>3</v>
      </c>
      <c r="J18" s="31">
        <v>0</v>
      </c>
      <c r="K18" s="31"/>
      <c r="L18" s="31"/>
      <c r="M18" s="31" t="s">
        <v>25</v>
      </c>
      <c r="N18" s="46">
        <f t="shared" si="0"/>
        <v>36000</v>
      </c>
    </row>
    <row r="19" spans="1:14">
      <c r="A19" s="44" t="s">
        <v>60</v>
      </c>
      <c r="B19" s="31" t="s">
        <v>45</v>
      </c>
      <c r="C19" s="31"/>
      <c r="D19" s="31" t="s">
        <v>73</v>
      </c>
      <c r="E19" s="31" t="s">
        <v>74</v>
      </c>
      <c r="F19" s="31" t="s">
        <v>95</v>
      </c>
      <c r="G19" s="31" t="s">
        <v>110</v>
      </c>
      <c r="H19" s="31">
        <v>4</v>
      </c>
      <c r="I19" s="31">
        <v>4</v>
      </c>
      <c r="J19" s="31">
        <v>0</v>
      </c>
      <c r="K19" s="31"/>
      <c r="L19" s="31"/>
      <c r="M19" s="31" t="s">
        <v>25</v>
      </c>
      <c r="N19" s="46">
        <f t="shared" si="0"/>
        <v>48000</v>
      </c>
    </row>
    <row r="20" spans="1:14">
      <c r="A20" s="44" t="s">
        <v>61</v>
      </c>
      <c r="B20" s="31" t="s">
        <v>45</v>
      </c>
      <c r="C20" s="31"/>
      <c r="D20" s="31" t="s">
        <v>71</v>
      </c>
      <c r="E20" s="31" t="s">
        <v>72</v>
      </c>
      <c r="F20" s="31" t="s">
        <v>96</v>
      </c>
      <c r="G20" s="31" t="s">
        <v>111</v>
      </c>
      <c r="H20" s="31">
        <v>4</v>
      </c>
      <c r="I20" s="31">
        <v>4</v>
      </c>
      <c r="J20" s="31">
        <v>0</v>
      </c>
      <c r="K20" s="31"/>
      <c r="L20" s="31"/>
      <c r="M20" s="31" t="s">
        <v>25</v>
      </c>
      <c r="N20" s="46">
        <f t="shared" si="0"/>
        <v>48000</v>
      </c>
    </row>
    <row r="21" spans="1:14">
      <c r="A21" s="44" t="s">
        <v>62</v>
      </c>
      <c r="B21" s="31" t="s">
        <v>45</v>
      </c>
      <c r="C21" s="31"/>
      <c r="D21" s="31" t="s">
        <v>71</v>
      </c>
      <c r="E21" s="31" t="s">
        <v>72</v>
      </c>
      <c r="F21" s="31" t="s">
        <v>97</v>
      </c>
      <c r="G21" s="31" t="s">
        <v>110</v>
      </c>
      <c r="H21" s="31">
        <v>3</v>
      </c>
      <c r="I21" s="31">
        <v>3</v>
      </c>
      <c r="J21" s="31">
        <v>0</v>
      </c>
      <c r="K21" s="31"/>
      <c r="L21" s="31"/>
      <c r="M21" s="31" t="s">
        <v>25</v>
      </c>
      <c r="N21" s="46">
        <f t="shared" si="0"/>
        <v>36000</v>
      </c>
    </row>
    <row r="22" spans="1:14">
      <c r="A22" s="44" t="s">
        <v>63</v>
      </c>
      <c r="B22" s="31" t="s">
        <v>45</v>
      </c>
      <c r="C22" s="31"/>
      <c r="D22" s="31" t="s">
        <v>71</v>
      </c>
      <c r="E22" s="31" t="s">
        <v>72</v>
      </c>
      <c r="F22" s="31" t="s">
        <v>98</v>
      </c>
      <c r="G22" s="31" t="s">
        <v>111</v>
      </c>
      <c r="H22" s="31">
        <v>14</v>
      </c>
      <c r="I22" s="31">
        <v>13</v>
      </c>
      <c r="J22" s="31">
        <v>1</v>
      </c>
      <c r="K22" s="31"/>
      <c r="L22" s="31"/>
      <c r="M22" s="31" t="s">
        <v>25</v>
      </c>
      <c r="N22" s="46">
        <f t="shared" si="0"/>
        <v>168000</v>
      </c>
    </row>
    <row r="23" spans="1:14">
      <c r="A23" s="44" t="s">
        <v>64</v>
      </c>
      <c r="B23" s="31" t="s">
        <v>45</v>
      </c>
      <c r="C23" s="31"/>
      <c r="D23" s="31" t="s">
        <v>71</v>
      </c>
      <c r="E23" s="31" t="s">
        <v>72</v>
      </c>
      <c r="F23" s="31" t="s">
        <v>99</v>
      </c>
      <c r="G23" s="31" t="s">
        <v>112</v>
      </c>
      <c r="H23" s="31">
        <v>3</v>
      </c>
      <c r="I23" s="31">
        <v>3</v>
      </c>
      <c r="J23" s="31">
        <v>0</v>
      </c>
      <c r="K23" s="31"/>
      <c r="L23" s="31"/>
      <c r="M23" s="31" t="s">
        <v>25</v>
      </c>
      <c r="N23" s="46">
        <f t="shared" si="0"/>
        <v>36000</v>
      </c>
    </row>
    <row r="24" spans="1:14">
      <c r="A24" s="44" t="s">
        <v>65</v>
      </c>
      <c r="B24" s="31" t="s">
        <v>45</v>
      </c>
      <c r="C24" s="31"/>
      <c r="D24" s="31" t="s">
        <v>71</v>
      </c>
      <c r="E24" s="31" t="s">
        <v>72</v>
      </c>
      <c r="F24" s="31" t="s">
        <v>100</v>
      </c>
      <c r="G24" s="31" t="s">
        <v>112</v>
      </c>
      <c r="H24" s="31">
        <v>2</v>
      </c>
      <c r="I24" s="31">
        <v>2</v>
      </c>
      <c r="J24" s="31">
        <v>0</v>
      </c>
      <c r="K24" s="31"/>
      <c r="L24" s="31"/>
      <c r="M24" s="31" t="s">
        <v>25</v>
      </c>
      <c r="N24" s="46">
        <f t="shared" si="0"/>
        <v>24000</v>
      </c>
    </row>
    <row r="25" spans="1:14">
      <c r="A25" s="44" t="s">
        <v>66</v>
      </c>
      <c r="B25" s="31" t="s">
        <v>45</v>
      </c>
      <c r="C25" s="31"/>
      <c r="D25" s="31" t="s">
        <v>71</v>
      </c>
      <c r="E25" s="31" t="s">
        <v>72</v>
      </c>
      <c r="F25" s="31" t="s">
        <v>101</v>
      </c>
      <c r="G25" s="31" t="s">
        <v>112</v>
      </c>
      <c r="H25" s="31">
        <v>4</v>
      </c>
      <c r="I25" s="31">
        <v>3</v>
      </c>
      <c r="J25" s="31">
        <v>1</v>
      </c>
      <c r="K25" s="31"/>
      <c r="L25" s="31"/>
      <c r="M25" s="31" t="s">
        <v>25</v>
      </c>
      <c r="N25" s="46">
        <f t="shared" si="0"/>
        <v>48000</v>
      </c>
    </row>
    <row r="26" spans="1:14">
      <c r="A26" s="44" t="s">
        <v>67</v>
      </c>
      <c r="B26" s="31" t="s">
        <v>45</v>
      </c>
      <c r="C26" s="31"/>
      <c r="D26" s="31" t="s">
        <v>73</v>
      </c>
      <c r="E26" s="31" t="s">
        <v>74</v>
      </c>
      <c r="F26" s="31" t="s">
        <v>102</v>
      </c>
      <c r="G26" s="31" t="s">
        <v>113</v>
      </c>
      <c r="H26" s="31">
        <v>2</v>
      </c>
      <c r="I26" s="31">
        <v>2</v>
      </c>
      <c r="J26" s="31">
        <v>0</v>
      </c>
      <c r="K26" s="31"/>
      <c r="L26" s="31"/>
      <c r="M26" s="31" t="s">
        <v>25</v>
      </c>
      <c r="N26" s="46">
        <f t="shared" si="0"/>
        <v>24000</v>
      </c>
    </row>
    <row r="27" spans="1:14">
      <c r="A27" s="54" t="s">
        <v>124</v>
      </c>
      <c r="B27" s="43" t="s">
        <v>68</v>
      </c>
      <c r="C27" s="43"/>
      <c r="D27" s="43" t="s">
        <v>75</v>
      </c>
      <c r="E27" s="43" t="s">
        <v>76</v>
      </c>
      <c r="F27" s="43" t="s">
        <v>103</v>
      </c>
      <c r="G27" s="43" t="s">
        <v>107</v>
      </c>
      <c r="H27" s="43">
        <v>0</v>
      </c>
      <c r="I27" s="43">
        <v>1</v>
      </c>
      <c r="J27" s="43">
        <v>0</v>
      </c>
      <c r="K27" s="43"/>
      <c r="L27" s="43"/>
      <c r="M27" s="43" t="s">
        <v>115</v>
      </c>
      <c r="N27" s="45">
        <v>0</v>
      </c>
    </row>
    <row r="28" spans="1:14" ht="15.75" thickBot="1">
      <c r="A28" s="49" t="s">
        <v>69</v>
      </c>
      <c r="B28" s="50" t="s">
        <v>70</v>
      </c>
      <c r="C28" s="50"/>
      <c r="D28" s="50" t="s">
        <v>77</v>
      </c>
      <c r="E28" s="50" t="s">
        <v>78</v>
      </c>
      <c r="F28" s="50" t="s">
        <v>104</v>
      </c>
      <c r="G28" s="50" t="s">
        <v>114</v>
      </c>
      <c r="H28" s="50">
        <v>0</v>
      </c>
      <c r="I28" s="50">
        <v>1</v>
      </c>
      <c r="J28" s="50">
        <v>0</v>
      </c>
      <c r="K28" s="50"/>
      <c r="L28" s="50"/>
      <c r="M28" s="50" t="s">
        <v>115</v>
      </c>
      <c r="N28" s="51">
        <v>0</v>
      </c>
    </row>
    <row r="30" spans="1:14" ht="15.75" thickBot="1">
      <c r="A30"/>
      <c r="B30"/>
      <c r="C30"/>
      <c r="D30"/>
      <c r="E30"/>
    </row>
    <row r="31" spans="1:14" ht="18" thickBot="1">
      <c r="A31"/>
      <c r="B31"/>
      <c r="C31"/>
      <c r="D31"/>
      <c r="E31"/>
      <c r="L31" s="30"/>
      <c r="M31" s="19" t="s">
        <v>26</v>
      </c>
      <c r="N31" s="19" t="s">
        <v>27</v>
      </c>
    </row>
    <row r="32" spans="1:14" ht="18" thickBot="1">
      <c r="L32" s="20" t="s">
        <v>37</v>
      </c>
      <c r="M32" s="20">
        <f>SUM(H3:H28)</f>
        <v>84</v>
      </c>
      <c r="N32" s="20">
        <f>SUM(N3:N28)</f>
        <v>1014000</v>
      </c>
    </row>
  </sheetData>
  <autoFilter ref="A2:E28"/>
  <sortState ref="A3:N4">
    <sortCondition ref="G3"/>
  </sortState>
  <mergeCells count="2">
    <mergeCell ref="I1:N1"/>
    <mergeCell ref="A1:G1"/>
  </mergeCells>
  <phoneticPr fontId="4" type="noConversion"/>
  <pageMargins left="0.25" right="0.25" top="0.75" bottom="0.75" header="0.3" footer="0.3"/>
  <pageSetup paperSize="9" scale="83" fitToHeight="0" orientation="landscape" useFirstPageNumber="1" r:id="rId1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M18"/>
  <sheetViews>
    <sheetView zoomScaleNormal="100" workbookViewId="0">
      <selection activeCell="D18" sqref="D18"/>
    </sheetView>
  </sheetViews>
  <sheetFormatPr defaultRowHeight="15"/>
  <cols>
    <col min="1" max="1" width="14.09765625" style="1" customWidth="1"/>
    <col min="2" max="2" width="25.19921875" style="1" customWidth="1"/>
    <col min="3" max="4" width="11.09765625" style="1" customWidth="1"/>
    <col min="5" max="5" width="11.296875" customWidth="1"/>
    <col min="6" max="6" width="10.3984375" customWidth="1"/>
    <col min="7" max="7" width="4.296875" customWidth="1"/>
    <col min="8" max="8" width="4.59765625" customWidth="1"/>
    <col min="9" max="9" width="4.296875" customWidth="1"/>
    <col min="10" max="10" width="5" customWidth="1"/>
    <col min="11" max="11" width="4.8984375" customWidth="1"/>
    <col min="12" max="12" width="8.5" customWidth="1"/>
    <col min="13" max="13" width="9.296875" customWidth="1"/>
    <col min="14" max="14" width="9.3984375" bestFit="1" customWidth="1"/>
  </cols>
  <sheetData>
    <row r="1" spans="1:13" ht="24" thickBot="1">
      <c r="A1" s="78" t="s">
        <v>42</v>
      </c>
      <c r="B1" s="79"/>
      <c r="C1" s="79"/>
      <c r="D1" s="79"/>
      <c r="E1" s="79"/>
      <c r="F1" s="35"/>
      <c r="G1" s="35"/>
      <c r="H1" s="76" t="s">
        <v>43</v>
      </c>
      <c r="I1" s="76"/>
      <c r="J1" s="76"/>
      <c r="K1" s="76"/>
      <c r="L1" s="76"/>
      <c r="M1" s="77"/>
    </row>
    <row r="2" spans="1:13" ht="18.75">
      <c r="A2" s="38" t="s">
        <v>17</v>
      </c>
      <c r="B2" s="39" t="s">
        <v>18</v>
      </c>
      <c r="C2" s="39" t="s">
        <v>19</v>
      </c>
      <c r="D2" s="39" t="s">
        <v>20</v>
      </c>
      <c r="E2" s="39" t="s">
        <v>21</v>
      </c>
      <c r="F2" s="39" t="s">
        <v>22</v>
      </c>
      <c r="G2" s="39" t="s">
        <v>23</v>
      </c>
      <c r="H2" s="39" t="s">
        <v>29</v>
      </c>
      <c r="I2" s="39" t="s">
        <v>30</v>
      </c>
      <c r="J2" s="39" t="s">
        <v>31</v>
      </c>
      <c r="K2" s="39" t="s">
        <v>32</v>
      </c>
      <c r="L2" s="39" t="s">
        <v>33</v>
      </c>
      <c r="M2" s="40" t="s">
        <v>34</v>
      </c>
    </row>
    <row r="3" spans="1:13" ht="15" customHeight="1">
      <c r="A3" s="44"/>
      <c r="B3" s="31"/>
      <c r="C3" s="31"/>
      <c r="D3" s="31"/>
      <c r="E3" s="31"/>
      <c r="F3" s="31"/>
      <c r="G3" s="31"/>
      <c r="H3" s="31"/>
      <c r="I3" s="31"/>
      <c r="J3" s="47"/>
      <c r="K3" s="47"/>
      <c r="L3" s="31"/>
      <c r="M3" s="48"/>
    </row>
    <row r="4" spans="1:13" ht="15" customHeight="1">
      <c r="A4" s="44"/>
      <c r="B4" s="31"/>
      <c r="C4" s="31"/>
      <c r="D4" s="31"/>
      <c r="E4" s="31"/>
      <c r="F4" s="31"/>
      <c r="G4" s="31"/>
      <c r="H4" s="31"/>
      <c r="I4" s="31"/>
      <c r="J4" s="47"/>
      <c r="K4" s="47"/>
      <c r="L4" s="31"/>
      <c r="M4" s="48"/>
    </row>
    <row r="5" spans="1:13" ht="15" customHeight="1">
      <c r="A5" s="44"/>
      <c r="B5" s="31"/>
      <c r="C5" s="31"/>
      <c r="D5" s="31"/>
      <c r="E5" s="31"/>
      <c r="F5" s="31"/>
      <c r="G5" s="31"/>
      <c r="H5" s="31"/>
      <c r="I5" s="31"/>
      <c r="J5" s="47"/>
      <c r="K5" s="47"/>
      <c r="L5" s="31"/>
      <c r="M5" s="48"/>
    </row>
    <row r="6" spans="1:13" ht="15" customHeight="1" thickBot="1">
      <c r="A6" s="32"/>
      <c r="B6" s="33"/>
      <c r="C6" s="33"/>
      <c r="D6" s="33"/>
      <c r="E6" s="33"/>
      <c r="F6" s="33"/>
      <c r="G6" s="33"/>
      <c r="H6" s="33"/>
      <c r="I6" s="33"/>
      <c r="J6" s="52"/>
      <c r="K6" s="52"/>
      <c r="L6" s="33"/>
      <c r="M6" s="53"/>
    </row>
    <row r="10" spans="1:13">
      <c r="A10" s="80"/>
      <c r="B10" s="80"/>
      <c r="C10" s="80"/>
      <c r="D10" s="80"/>
      <c r="E10" s="80"/>
      <c r="F10" s="80"/>
    </row>
    <row r="11" spans="1:13">
      <c r="A11" s="80"/>
      <c r="B11" s="80"/>
      <c r="C11" s="80"/>
      <c r="D11" s="80"/>
      <c r="E11" s="80"/>
      <c r="F11" s="80"/>
    </row>
    <row r="15" spans="1:13" ht="15.75" thickBot="1"/>
    <row r="16" spans="1:13" ht="18" thickBot="1">
      <c r="K16" s="30"/>
      <c r="L16" s="19" t="s">
        <v>26</v>
      </c>
      <c r="M16" s="19" t="s">
        <v>27</v>
      </c>
    </row>
    <row r="17" spans="9:13" ht="18" thickBot="1">
      <c r="I17" s="73"/>
      <c r="J17" s="74"/>
      <c r="K17" s="75"/>
      <c r="L17" s="20" t="e">
        <f>SUM(#REF!)</f>
        <v>#REF!</v>
      </c>
      <c r="M17" s="20" t="e">
        <f>SUM(#REF!)</f>
        <v>#REF!</v>
      </c>
    </row>
    <row r="18" spans="9:13" ht="18" thickBot="1">
      <c r="I18" s="73"/>
      <c r="J18" s="74"/>
      <c r="K18" s="75"/>
      <c r="L18" s="20">
        <v>0</v>
      </c>
      <c r="M18" s="20">
        <v>0</v>
      </c>
    </row>
  </sheetData>
  <autoFilter ref="A2:D2"/>
  <mergeCells count="5">
    <mergeCell ref="I18:K18"/>
    <mergeCell ref="H1:M1"/>
    <mergeCell ref="A1:E1"/>
    <mergeCell ref="I17:K17"/>
    <mergeCell ref="A10:F11"/>
  </mergeCells>
  <phoneticPr fontId="4" type="noConversion"/>
  <pageMargins left="0.7" right="0.7" top="0.75" bottom="0.75" header="0.3" footer="0.3"/>
  <pageSetup paperSize="9" scale="54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INVOICE</vt:lpstr>
      <vt:lpstr>Ticket</vt:lpstr>
      <vt:lpstr>Tour</vt:lpstr>
      <vt:lpstr>INVOICE!Print_Area</vt:lpstr>
      <vt:lpstr>Ticket!Print_Area</vt:lpstr>
      <vt:lpstr>Tour!Print_Area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Windows 사용자</cp:lastModifiedBy>
  <cp:lastPrinted>2020-09-01T00:50:40Z</cp:lastPrinted>
  <dcterms:created xsi:type="dcterms:W3CDTF">2018-10-30T09:54:57Z</dcterms:created>
  <dcterms:modified xsi:type="dcterms:W3CDTF">2020-09-03T05:44:04Z</dcterms:modified>
</cp:coreProperties>
</file>