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ser\Desktop\BUS 2023.09\"/>
    </mc:Choice>
  </mc:AlternateContent>
  <xr:revisionPtr revIDLastSave="0" documentId="8_{47E5B380-4F5B-4D92-84BD-603B67DECE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S30" i="2" l="1"/>
  <c r="R30" i="2"/>
  <c r="Q30" i="2"/>
  <c r="R29" i="2"/>
  <c r="S29" i="2" s="1"/>
  <c r="R28" i="2"/>
  <c r="S28" i="2" s="1"/>
  <c r="R27" i="2"/>
  <c r="S27" i="2" s="1"/>
  <c r="R26" i="2"/>
  <c r="S26" i="2" s="1"/>
  <c r="R25" i="2"/>
  <c r="S25" i="2" s="1"/>
  <c r="R24" i="2"/>
  <c r="S24" i="2" s="1"/>
  <c r="R23" i="2"/>
  <c r="S23" i="2" s="1"/>
  <c r="R22" i="2"/>
  <c r="S22" i="2" s="1"/>
  <c r="R21" i="2"/>
  <c r="S21" i="2" s="1"/>
  <c r="S20" i="2"/>
  <c r="R19" i="2"/>
  <c r="S19" i="2" s="1"/>
  <c r="R18" i="2"/>
  <c r="S18" i="2" s="1"/>
  <c r="R17" i="2"/>
  <c r="S17" i="2" s="1"/>
  <c r="R16" i="2"/>
  <c r="S16" i="2" s="1"/>
  <c r="R15" i="2"/>
  <c r="S15" i="2" s="1"/>
  <c r="S14" i="2"/>
  <c r="R14" i="2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s="1"/>
  <c r="R7" i="2"/>
  <c r="S7" i="2" s="1"/>
  <c r="S6" i="2"/>
  <c r="R6" i="2"/>
  <c r="R5" i="2"/>
  <c r="S5" i="2" s="1"/>
  <c r="R4" i="2"/>
  <c r="S4" i="2" s="1"/>
  <c r="R3" i="2"/>
  <c r="S3" i="2" s="1"/>
  <c r="R2" i="2"/>
  <c r="S2" i="2" s="1"/>
</calcChain>
</file>

<file path=xl/sharedStrings.xml><?xml version="1.0" encoding="utf-8"?>
<sst xmlns="http://schemas.openxmlformats.org/spreadsheetml/2006/main" count="285" uniqueCount="190">
  <si>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</si>
  <si>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</si>
  <si>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</si>
  <si>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</si>
  <si>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</si>
  <si>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</si>
  <si>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</si>
  <si>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</si>
  <si>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</si>
  <si>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</si>
  <si>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</si>
  <si>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</si>
  <si>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</si>
  <si>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</si>
  <si>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</si>
  <si>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</si>
  <si>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</si>
  <si>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스케줄(특이사항)</t>
  </si>
  <si>
    <t>미정산</t>
  </si>
  <si>
    <t>Aytan Suleymanli</t>
  </si>
  <si>
    <t>ETC</t>
  </si>
  <si>
    <t>+99 4514377037</t>
  </si>
  <si>
    <t>TK20</t>
  </si>
  <si>
    <t>인천공항T1 픽업</t>
  </si>
  <si>
    <t>호스텔 하루 (주소: 서울시 종로구 청계천로 61 대한방직협회 10층~12층 )</t>
  </si>
  <si>
    <t>172하8880</t>
  </si>
  <si>
    <t>최장우</t>
  </si>
  <si>
    <t>010-4947-2706</t>
  </si>
  <si>
    <t>10:25 인천공항T1 픽업 00:00 호스텔 하루 도착</t>
  </si>
  <si>
    <t>Wiebke Domianus</t>
  </si>
  <si>
    <t>뷔브케 도미아누스</t>
  </si>
  <si>
    <t>DE</t>
  </si>
  <si>
    <t>+49 151 40385340</t>
  </si>
  <si>
    <t>LH712 (09:45 도착)</t>
  </si>
  <si>
    <t>인천공항T1</t>
  </si>
  <si>
    <t>호스텔 하루 (서울특별시 종로구 청계천로 61 대한방직협회빌딩)</t>
  </si>
  <si>
    <t>198호3387</t>
  </si>
  <si>
    <t>고대권</t>
  </si>
  <si>
    <t>010-3700-5177</t>
  </si>
  <si>
    <t>▶스케줄 : 10:45 인천공항T1 00:00 호스텔 하루 (서울특별시 종로구 청계천로 61 대한방직협회빌딩)</t>
  </si>
  <si>
    <t>巧萱</t>
  </si>
  <si>
    <t>TW</t>
  </si>
  <si>
    <t>TR896</t>
  </si>
  <si>
    <t>인천공항 T1</t>
  </si>
  <si>
    <t>코리아나호텔 (서울특별시 중구 세종대로 135)</t>
  </si>
  <si>
    <t>01:00 - 01:00 인천공항 T1 00:00 - 00:00 코리아나호텔 (서울특별시 중구 세종대로 135)</t>
  </si>
  <si>
    <t>Chiu Yu Hsuan</t>
  </si>
  <si>
    <t>IT600</t>
  </si>
  <si>
    <t>서울특별시 마포구 와우산로37길 15</t>
  </si>
  <si>
    <t>125호2561</t>
  </si>
  <si>
    <t>박장환</t>
  </si>
  <si>
    <t>010-7907-8389</t>
  </si>
  <si>
    <t>02:15 - 02:15 인천공항 T1 00:00 - 00:00 서울특별시 마포구 와우산로37길 15</t>
  </si>
  <si>
    <t>이승헌</t>
  </si>
  <si>
    <t>KO</t>
  </si>
  <si>
    <t>010-2230-7848</t>
  </si>
  <si>
    <t>TK21</t>
  </si>
  <si>
    <t>서울유스호스텔(서울 중구 퇴계로 26가길 6)</t>
  </si>
  <si>
    <t>175호1915</t>
  </si>
  <si>
    <t>변복남</t>
  </si>
  <si>
    <t>010-7100-0679</t>
  </si>
  <si>
    <t>柯宜廷</t>
  </si>
  <si>
    <t>KE YITING</t>
  </si>
  <si>
    <t>OZ713</t>
  </si>
  <si>
    <t>르몽호텔 (서울 종로구 종로16길 28 르몽호텔)</t>
  </si>
  <si>
    <t>146하9535</t>
  </si>
  <si>
    <t>민상식</t>
  </si>
  <si>
    <t>010-2123-9636</t>
  </si>
  <si>
    <t>11:20 - 11:20 르몽호텔 (서울 종로구 종로16길 28 르몽호텔) 00:00 - 00:00 인천공항 T1</t>
  </si>
  <si>
    <t>Wei Ryu</t>
  </si>
  <si>
    <t>CI163 (20:45 출발)</t>
  </si>
  <si>
    <t>서울시 마포구 양화로 157 파라다이스텔</t>
  </si>
  <si>
    <t>인청공항 T2</t>
  </si>
  <si>
    <t>34호6282</t>
  </si>
  <si>
    <t>김성덕</t>
  </si>
  <si>
    <t>010-8248-2719</t>
  </si>
  <si>
    <t>16:30 - 16:30 서울시 마포구 양화로 157 파라다이스텔 00:00 - 00:00 인청공항 T2</t>
  </si>
  <si>
    <t>Shen YI Chen</t>
  </si>
  <si>
    <t>BR159</t>
  </si>
  <si>
    <t>서울 마포구 양화로 166</t>
  </si>
  <si>
    <t>101하9295</t>
  </si>
  <si>
    <t>김대권</t>
  </si>
  <si>
    <t>010-6497-1001</t>
  </si>
  <si>
    <t>16:00 - 16:00 서울 마포구 양화로 166 00:00 - 00:00 인천공항 T1</t>
  </si>
  <si>
    <t>Stanley Wong</t>
  </si>
  <si>
    <t>HK</t>
  </si>
  <si>
    <t>UO631 (16:15출발)</t>
  </si>
  <si>
    <t>솔라리아 니시테츠 호텔 서울 명동</t>
  </si>
  <si>
    <t>▶스케줄 : 12:00 솔라리아 니시테츠 호텔 서울 명동 13:30 인천공항T1</t>
  </si>
  <si>
    <t>Yeh Heng Yu</t>
  </si>
  <si>
    <t>BR170</t>
  </si>
  <si>
    <t>홍대 니트하우스 (마포구 서교동375-42번자)</t>
  </si>
  <si>
    <t>125하1625</t>
  </si>
  <si>
    <t>임찬모</t>
  </si>
  <si>
    <t>010-6332-7787</t>
  </si>
  <si>
    <t>12:30 - 12:30 인천공항T1 00:00 - 00:00 홍대 니트하우스 (마포구 서교동375-42번자)</t>
  </si>
  <si>
    <t>廖詩涵 LIAO SHIH HAN</t>
  </si>
  <si>
    <t>LJ082</t>
  </si>
  <si>
    <t>인천공항 T2</t>
  </si>
  <si>
    <t>서울특별시 중구 을지로 224 (나인트리 호텔 동대문)</t>
  </si>
  <si>
    <t>101호1837</t>
  </si>
  <si>
    <t>남대중</t>
  </si>
  <si>
    <t>010-9127-3040</t>
  </si>
  <si>
    <t>14:00 - 14:00 인천공항 T2 00:00 - 00:00 서울특별시 중구 을지로 224 (나인트리 호텔 동대문)</t>
  </si>
  <si>
    <t>서울 마포구 양화로15안길 7</t>
  </si>
  <si>
    <t>125하1853</t>
  </si>
  <si>
    <t>이재민</t>
  </si>
  <si>
    <t>010-6223-0015</t>
  </si>
  <si>
    <t>15:00-15:00 서울 마포구 양화로15안길 7 미팅 00:00-00:00 인천공항 T1 센딩</t>
  </si>
  <si>
    <t>Daisy</t>
  </si>
  <si>
    <t>UO631 (16:15 출발)</t>
  </si>
  <si>
    <t>라이즈, 오토그래프 컬렉션</t>
  </si>
  <si>
    <t>(서울시 마포구 양화로 130 RYSE)</t>
  </si>
  <si>
    <t>01하2069</t>
  </si>
  <si>
    <t>이대현</t>
  </si>
  <si>
    <t>010-2410-3659</t>
  </si>
  <si>
    <t>▶스케줄 : 12:30 라이즈, 오토그래프 컬렉션 (서울시 마포구 양화로 130 RYSE) 00:00 인천공항 T1</t>
  </si>
  <si>
    <t>Shih Shan Shan 石珊珊</t>
  </si>
  <si>
    <t>CI165</t>
  </si>
  <si>
    <t>서울특별시 중구 장충단로13길 20</t>
  </si>
  <si>
    <t>101하1259</t>
  </si>
  <si>
    <t>이종선</t>
  </si>
  <si>
    <t>010-9757-4274</t>
  </si>
  <si>
    <t>08:00 - 08:00 서울특별시 중구 장충단로13길 20 00:00 - 00:00 인천공항 T2</t>
  </si>
  <si>
    <t>H.S CHA</t>
  </si>
  <si>
    <t>-</t>
  </si>
  <si>
    <t>OZ722</t>
  </si>
  <si>
    <t>18;00</t>
  </si>
  <si>
    <t>인천공항 T1 'B'출구</t>
  </si>
  <si>
    <t>어반이스트호텔</t>
  </si>
  <si>
    <t>(경기도 고양시 덕양구 고양대로 1725)</t>
  </si>
  <si>
    <t>18:00 인천공항 T1 'B'출구 21:00 어반이스트호텔 도착 (경기도 고양시 덕양구 고양대로 1725)</t>
  </si>
  <si>
    <t>골프 투어</t>
  </si>
  <si>
    <t>어반이스트호텔 (경기도 고양시 덕양구 고양대로 1725)</t>
  </si>
  <si>
    <t>고양시 한양 CC골프 (경기도 고양시 덕양구 고양대로1643번길 164)</t>
  </si>
  <si>
    <t>10:00 어반이스트호텔 출발 10:30 고양시 한양 CC골프 (경기도 고양시 덕양구 고양대로1643번길 164) 11:20 티타임 20:00 어반이스트호텔 도착 (경기도 고양시 덕양구 고양대로 1725)</t>
  </si>
  <si>
    <t>자유여행</t>
  </si>
  <si>
    <t>14:20 출발</t>
  </si>
  <si>
    <t>김포공항</t>
  </si>
  <si>
    <t>11:00 어반이스트호텔 도착 (경기도 고양시 덕양구 고양대로 1725) 출발 12:30 김포공항 도착</t>
  </si>
  <si>
    <t>林宜達 Lin Yita</t>
  </si>
  <si>
    <t>대만</t>
  </si>
  <si>
    <t>인천공항 T1 (★피켓 서비스)</t>
  </si>
  <si>
    <t>스카이파크 동대문1호점 (서울특별시 중구 동호로 335)</t>
  </si>
  <si>
    <t>146-하-9535</t>
  </si>
  <si>
    <t>12:00 - 12:00 인천공항 T1 (★피켓 서비스) 00:00 - 00:00 스카이파크 동대문1호점 (서울특별시 중구 동호로 335)</t>
  </si>
  <si>
    <t>MINK</t>
  </si>
  <si>
    <t>TH</t>
  </si>
  <si>
    <t>+66 87-877-6777</t>
  </si>
  <si>
    <t>TG658</t>
  </si>
  <si>
    <t>홍대 러블리 하우스 (서울특별시 마포구 동교로38길 6-8)</t>
  </si>
  <si>
    <t>▶스케줄 : 07:30 인천공항T1 입국장 게이트 5 09:00 홍대 러블리 하우스 (서울특별시 마포구 동교로38길 6-8)</t>
  </si>
  <si>
    <t>thu nguyen</t>
  </si>
  <si>
    <t>VN</t>
  </si>
  <si>
    <t>QH450</t>
  </si>
  <si>
    <t>인천공항T1 1층 입국장 게이트 5</t>
  </si>
  <si>
    <t>서울특별시 마포구 성산동 638-9 동교로17길 83</t>
  </si>
  <si>
    <t>10:00 - 10:00 인천공항T1 1층 입국장 게이트 5 00:00 - 00:00 서울특별시 마포구 성산동 638-9 동교로17길 83</t>
  </si>
  <si>
    <t>Lam Yan Yee</t>
  </si>
  <si>
    <t>CX416</t>
  </si>
  <si>
    <t>주니비노호텔 (서울 마포구 양화진2길 31)</t>
  </si>
  <si>
    <t>Chen Yi Chen</t>
  </si>
  <si>
    <t>CI163</t>
  </si>
  <si>
    <t>서울특별시 중구,명동9길 22 호텔스카이파크 명동2호점</t>
  </si>
  <si>
    <t>15:00-15:00 서울특별시 중구,명동9길 22 호텔스카이파크 명동2호점 00:00-00:00 인천공항 T2</t>
  </si>
  <si>
    <t xml:space="preserve">부가세 </t>
    <phoneticPr fontId="20" type="noConversion"/>
  </si>
  <si>
    <t>합계</t>
    <phoneticPr fontId="20" type="noConversion"/>
  </si>
  <si>
    <t>+886980881731</t>
    <phoneticPr fontId="20" type="noConversion"/>
  </si>
  <si>
    <t>+886963023713</t>
    <phoneticPr fontId="20" type="noConversion"/>
  </si>
  <si>
    <t>+886911783439</t>
    <phoneticPr fontId="20" type="noConversion"/>
  </si>
  <si>
    <t>+886956521019</t>
    <phoneticPr fontId="20" type="noConversion"/>
  </si>
  <si>
    <t>+886966770826</t>
    <phoneticPr fontId="20" type="noConversion"/>
  </si>
  <si>
    <t>+852-6121-495</t>
    <phoneticPr fontId="20" type="noConversion"/>
  </si>
  <si>
    <t>+886911870430</t>
    <phoneticPr fontId="20" type="noConversion"/>
  </si>
  <si>
    <t>+886913394344</t>
    <phoneticPr fontId="20" type="noConversion"/>
  </si>
  <si>
    <t>+852 60306237</t>
    <phoneticPr fontId="20" type="noConversion"/>
  </si>
  <si>
    <t>+886932846840</t>
    <phoneticPr fontId="20" type="noConversion"/>
  </si>
  <si>
    <t>+886978586932</t>
    <phoneticPr fontId="20" type="noConversion"/>
  </si>
  <si>
    <t>01027370798</t>
    <phoneticPr fontId="20" type="noConversion"/>
  </si>
  <si>
    <t>+852-90767982</t>
    <phoneticPr fontId="20" type="noConversion"/>
  </si>
  <si>
    <t>+886966704131</t>
    <phoneticPr fontId="20" type="noConversion"/>
  </si>
  <si>
    <t>黃彥綾</t>
  </si>
  <si>
    <t>BR171</t>
  </si>
  <si>
    <t>서울시 중구 마른내로 28 (나인트리 프리미어 호텔 명동 2)</t>
  </si>
  <si>
    <t>198허4861</t>
  </si>
  <si>
    <t>박의공</t>
  </si>
  <si>
    <t>010-9377-2390</t>
  </si>
  <si>
    <t>134호8580</t>
  </si>
  <si>
    <t>최승배</t>
  </si>
  <si>
    <t>010-5519-9237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</si>
</sst>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월&quot;\ d&quot;일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6" fontId="18" fillId="0" borderId="10" xfId="0" applyNumberFormat="1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8" fillId="0" borderId="10" xfId="0" quotePrefix="1" applyFont="1" applyBorder="1" applyAlignment="1">
      <alignment horizontal="center" vertical="center" wrapText="1"/>
    </xf>
    <xf numFmtId="3" fontId="0" fillId="34" borderId="0" xfId="0" applyNumberFormat="1" applyFill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22" fontId="18" fillId="0" borderId="11" xfId="0" applyNumberFormat="1" applyFont="1" applyBorder="1" applyAlignment="1">
      <alignment horizontal="center" vertical="center" wrapText="1"/>
    </xf>
    <xf numFmtId="22" fontId="18" fillId="0" borderId="12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20" fontId="18" fillId="0" borderId="12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="70" zoomScaleNormal="70" workbookViewId="0">
      <selection activeCell="K58" sqref="K58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3.75" bestFit="1" customWidth="1"/>
    <col min="4" max="4" width="8.875" bestFit="1" customWidth="1"/>
    <col min="5" max="5" width="20" bestFit="1" customWidth="1"/>
    <col min="6" max="6" width="4.75" bestFit="1" customWidth="1"/>
    <col min="7" max="7" width="15.875" bestFit="1" customWidth="1"/>
    <col min="8" max="8" width="16.5" bestFit="1" customWidth="1"/>
    <col min="9" max="9" width="8" bestFit="1" customWidth="1"/>
    <col min="10" max="11" width="36" bestFit="1" customWidth="1"/>
    <col min="12" max="12" width="4.75" bestFit="1" customWidth="1"/>
    <col min="13" max="13" width="7.125" bestFit="1" customWidth="1"/>
    <col min="14" max="14" width="10.25" bestFit="1" customWidth="1"/>
    <col min="15" max="15" width="6.375" bestFit="1" customWidth="1"/>
    <col min="16" max="16" width="12.625" bestFit="1" customWidth="1"/>
    <col min="17" max="19" width="13.625" customWidth="1"/>
    <col min="20" max="20" width="36" bestFit="1" customWidth="1"/>
  </cols>
  <sheetData>
    <row r="1" spans="1:20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1" t="s">
        <v>165</v>
      </c>
      <c r="S1" s="11" t="s">
        <v>166</v>
      </c>
      <c r="T1" s="1" t="s">
        <v>17</v>
      </c>
    </row>
    <row r="2" spans="1:20" ht="27" x14ac:dyDescent="0.3">
      <c r="A2" s="3">
        <v>1</v>
      </c>
      <c r="B2" s="3" t="s">
        <v>18</v>
      </c>
      <c r="C2" s="4">
        <v>45131.571273148147</v>
      </c>
      <c r="D2" s="5">
        <v>45170</v>
      </c>
      <c r="E2" s="3" t="s">
        <v>19</v>
      </c>
      <c r="F2" s="3" t="s">
        <v>20</v>
      </c>
      <c r="G2" s="3" t="s">
        <v>21</v>
      </c>
      <c r="H2" s="3" t="s">
        <v>22</v>
      </c>
      <c r="I2" s="6">
        <v>0.43402777777777773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 t="s">
        <v>26</v>
      </c>
      <c r="P2" s="3" t="s">
        <v>27</v>
      </c>
      <c r="Q2" s="7">
        <v>80000</v>
      </c>
      <c r="R2" s="7">
        <f>Q2*0.1</f>
        <v>8000</v>
      </c>
      <c r="S2" s="7">
        <f>SUM(Q2:R2)</f>
        <v>88000</v>
      </c>
      <c r="T2" s="3" t="s">
        <v>28</v>
      </c>
    </row>
    <row r="3" spans="1:20" ht="24" customHeight="1" x14ac:dyDescent="0.3">
      <c r="A3" s="14">
        <v>2</v>
      </c>
      <c r="B3" s="14" t="s">
        <v>18</v>
      </c>
      <c r="C3" s="16">
        <v>45127.443368055552</v>
      </c>
      <c r="D3" s="18">
        <v>45170</v>
      </c>
      <c r="E3" s="8" t="s">
        <v>29</v>
      </c>
      <c r="F3" s="14" t="s">
        <v>31</v>
      </c>
      <c r="G3" s="14" t="s">
        <v>32</v>
      </c>
      <c r="H3" s="14" t="s">
        <v>33</v>
      </c>
      <c r="I3" s="20">
        <v>0.44791666666666669</v>
      </c>
      <c r="J3" s="14" t="s">
        <v>34</v>
      </c>
      <c r="K3" s="14" t="s">
        <v>35</v>
      </c>
      <c r="L3" s="14">
        <v>1</v>
      </c>
      <c r="M3" s="14">
        <v>1</v>
      </c>
      <c r="N3" s="14" t="s">
        <v>36</v>
      </c>
      <c r="O3" s="14" t="s">
        <v>37</v>
      </c>
      <c r="P3" s="14" t="s">
        <v>38</v>
      </c>
      <c r="Q3" s="22">
        <v>80000</v>
      </c>
      <c r="R3" s="22">
        <f t="shared" ref="R3:R26" si="0">Q3*0.1</f>
        <v>8000</v>
      </c>
      <c r="S3" s="22">
        <f t="shared" ref="S3:S26" si="1">SUM(Q3:R3)</f>
        <v>88000</v>
      </c>
      <c r="T3" s="14" t="s">
        <v>39</v>
      </c>
    </row>
    <row r="4" spans="1:20" x14ac:dyDescent="0.3">
      <c r="A4" s="15"/>
      <c r="B4" s="15"/>
      <c r="C4" s="17"/>
      <c r="D4" s="19"/>
      <c r="E4" s="9" t="s">
        <v>30</v>
      </c>
      <c r="F4" s="15"/>
      <c r="G4" s="15"/>
      <c r="H4" s="15"/>
      <c r="I4" s="21"/>
      <c r="J4" s="15"/>
      <c r="K4" s="15"/>
      <c r="L4" s="15"/>
      <c r="M4" s="15"/>
      <c r="N4" s="15"/>
      <c r="O4" s="15"/>
      <c r="P4" s="15"/>
      <c r="Q4" s="23"/>
      <c r="R4" s="23">
        <f t="shared" si="0"/>
        <v>0</v>
      </c>
      <c r="S4" s="23">
        <f t="shared" si="1"/>
        <v>0</v>
      </c>
      <c r="T4" s="15"/>
    </row>
    <row r="5" spans="1:20" ht="27" x14ac:dyDescent="0.3">
      <c r="A5" s="3">
        <v>3</v>
      </c>
      <c r="B5" s="3" t="s">
        <v>18</v>
      </c>
      <c r="C5" s="4">
        <v>45170.589490740742</v>
      </c>
      <c r="D5" s="5">
        <v>45171</v>
      </c>
      <c r="E5" s="3" t="s">
        <v>40</v>
      </c>
      <c r="F5" s="3" t="s">
        <v>41</v>
      </c>
      <c r="G5" s="12" t="s">
        <v>167</v>
      </c>
      <c r="H5" s="3" t="s">
        <v>42</v>
      </c>
      <c r="I5" s="6">
        <v>4.1666666666666664E-2</v>
      </c>
      <c r="J5" s="3" t="s">
        <v>43</v>
      </c>
      <c r="K5" s="3" t="s">
        <v>44</v>
      </c>
      <c r="L5" s="3">
        <v>4</v>
      </c>
      <c r="M5" s="3">
        <v>4</v>
      </c>
      <c r="N5" s="3" t="s">
        <v>25</v>
      </c>
      <c r="O5" s="3" t="s">
        <v>26</v>
      </c>
      <c r="P5" s="3" t="s">
        <v>27</v>
      </c>
      <c r="Q5" s="7">
        <v>80000</v>
      </c>
      <c r="R5" s="7">
        <f t="shared" si="0"/>
        <v>8000</v>
      </c>
      <c r="S5" s="7">
        <f t="shared" si="1"/>
        <v>88000</v>
      </c>
      <c r="T5" s="3" t="s">
        <v>45</v>
      </c>
    </row>
    <row r="6" spans="1:20" ht="27" x14ac:dyDescent="0.3">
      <c r="A6" s="3">
        <v>4</v>
      </c>
      <c r="B6" s="3" t="s">
        <v>18</v>
      </c>
      <c r="C6" s="4">
        <v>45163.638136574074</v>
      </c>
      <c r="D6" s="5">
        <v>45171</v>
      </c>
      <c r="E6" s="3" t="s">
        <v>46</v>
      </c>
      <c r="F6" s="3" t="s">
        <v>41</v>
      </c>
      <c r="G6" s="12" t="s">
        <v>168</v>
      </c>
      <c r="H6" s="3" t="s">
        <v>47</v>
      </c>
      <c r="I6" s="6">
        <v>9.375E-2</v>
      </c>
      <c r="J6" s="3" t="s">
        <v>43</v>
      </c>
      <c r="K6" s="3" t="s">
        <v>48</v>
      </c>
      <c r="L6" s="3">
        <v>4</v>
      </c>
      <c r="M6" s="3">
        <v>4</v>
      </c>
      <c r="N6" s="3" t="s">
        <v>49</v>
      </c>
      <c r="O6" s="3" t="s">
        <v>50</v>
      </c>
      <c r="P6" s="3" t="s">
        <v>51</v>
      </c>
      <c r="Q6" s="7">
        <v>80000</v>
      </c>
      <c r="R6" s="7">
        <f t="shared" si="0"/>
        <v>8000</v>
      </c>
      <c r="S6" s="7">
        <f t="shared" si="1"/>
        <v>88000</v>
      </c>
      <c r="T6" s="3" t="s">
        <v>52</v>
      </c>
    </row>
    <row r="7" spans="1:20" x14ac:dyDescent="0.3">
      <c r="A7" s="3">
        <v>5</v>
      </c>
      <c r="B7" s="3" t="s">
        <v>18</v>
      </c>
      <c r="C7" s="4">
        <v>45165.386932870373</v>
      </c>
      <c r="D7" s="5">
        <v>45171</v>
      </c>
      <c r="E7" s="3" t="s">
        <v>53</v>
      </c>
      <c r="F7" s="3" t="s">
        <v>54</v>
      </c>
      <c r="G7" s="3" t="s">
        <v>55</v>
      </c>
      <c r="H7" s="3" t="s">
        <v>56</v>
      </c>
      <c r="I7" s="6">
        <v>0.25</v>
      </c>
      <c r="J7" s="3" t="s">
        <v>57</v>
      </c>
      <c r="K7" s="3" t="s">
        <v>34</v>
      </c>
      <c r="L7" s="3">
        <v>7</v>
      </c>
      <c r="M7" s="3">
        <v>5</v>
      </c>
      <c r="N7" s="3" t="s">
        <v>58</v>
      </c>
      <c r="O7" s="3" t="s">
        <v>59</v>
      </c>
      <c r="P7" s="3" t="s">
        <v>60</v>
      </c>
      <c r="Q7" s="7">
        <v>80000</v>
      </c>
      <c r="R7" s="7">
        <f t="shared" si="0"/>
        <v>8000</v>
      </c>
      <c r="S7" s="7">
        <f t="shared" si="1"/>
        <v>88000</v>
      </c>
      <c r="T7" s="2"/>
    </row>
    <row r="8" spans="1:20" x14ac:dyDescent="0.3">
      <c r="A8" s="14">
        <v>6</v>
      </c>
      <c r="B8" s="14" t="s">
        <v>18</v>
      </c>
      <c r="C8" s="16">
        <v>45160.433923611112</v>
      </c>
      <c r="D8" s="18">
        <v>45173</v>
      </c>
      <c r="E8" s="8" t="s">
        <v>61</v>
      </c>
      <c r="F8" s="14" t="s">
        <v>41</v>
      </c>
      <c r="G8" s="24" t="s">
        <v>169</v>
      </c>
      <c r="H8" s="14" t="s">
        <v>63</v>
      </c>
      <c r="I8" s="20">
        <v>0.47222222222222227</v>
      </c>
      <c r="J8" s="14" t="s">
        <v>64</v>
      </c>
      <c r="K8" s="14" t="s">
        <v>43</v>
      </c>
      <c r="L8" s="14">
        <v>7</v>
      </c>
      <c r="M8" s="14">
        <v>6</v>
      </c>
      <c r="N8" s="14" t="s">
        <v>65</v>
      </c>
      <c r="O8" s="14" t="s">
        <v>66</v>
      </c>
      <c r="P8" s="14" t="s">
        <v>67</v>
      </c>
      <c r="Q8" s="22">
        <v>80000</v>
      </c>
      <c r="R8" s="22">
        <f t="shared" si="0"/>
        <v>8000</v>
      </c>
      <c r="S8" s="22">
        <f t="shared" si="1"/>
        <v>88000</v>
      </c>
      <c r="T8" s="14" t="s">
        <v>68</v>
      </c>
    </row>
    <row r="9" spans="1:20" x14ac:dyDescent="0.3">
      <c r="A9" s="15"/>
      <c r="B9" s="15"/>
      <c r="C9" s="17"/>
      <c r="D9" s="19"/>
      <c r="E9" s="9" t="s">
        <v>62</v>
      </c>
      <c r="F9" s="15"/>
      <c r="G9" s="15"/>
      <c r="H9" s="15"/>
      <c r="I9" s="21"/>
      <c r="J9" s="15"/>
      <c r="K9" s="15"/>
      <c r="L9" s="15"/>
      <c r="M9" s="15"/>
      <c r="N9" s="15"/>
      <c r="O9" s="15"/>
      <c r="P9" s="15"/>
      <c r="Q9" s="23"/>
      <c r="R9" s="23">
        <f t="shared" si="0"/>
        <v>0</v>
      </c>
      <c r="S9" s="23">
        <f t="shared" si="1"/>
        <v>0</v>
      </c>
      <c r="T9" s="15"/>
    </row>
    <row r="10" spans="1:20" ht="27" x14ac:dyDescent="0.3">
      <c r="A10" s="3">
        <v>7</v>
      </c>
      <c r="B10" s="3" t="s">
        <v>18</v>
      </c>
      <c r="C10" s="4">
        <v>45173.571932870371</v>
      </c>
      <c r="D10" s="5">
        <v>45175</v>
      </c>
      <c r="E10" s="3" t="s">
        <v>69</v>
      </c>
      <c r="F10" s="3" t="s">
        <v>41</v>
      </c>
      <c r="G10" s="12" t="s">
        <v>170</v>
      </c>
      <c r="H10" s="3" t="s">
        <v>70</v>
      </c>
      <c r="I10" s="6">
        <v>0.6875</v>
      </c>
      <c r="J10" s="3" t="s">
        <v>71</v>
      </c>
      <c r="K10" s="3" t="s">
        <v>72</v>
      </c>
      <c r="L10" s="3">
        <v>3</v>
      </c>
      <c r="M10" s="3">
        <v>6</v>
      </c>
      <c r="N10" s="3" t="s">
        <v>73</v>
      </c>
      <c r="O10" s="3" t="s">
        <v>74</v>
      </c>
      <c r="P10" s="3" t="s">
        <v>75</v>
      </c>
      <c r="Q10" s="7">
        <v>80000</v>
      </c>
      <c r="R10" s="7">
        <f t="shared" si="0"/>
        <v>8000</v>
      </c>
      <c r="S10" s="7">
        <f t="shared" si="1"/>
        <v>88000</v>
      </c>
      <c r="T10" s="3" t="s">
        <v>76</v>
      </c>
    </row>
    <row r="11" spans="1:20" ht="27" x14ac:dyDescent="0.3">
      <c r="A11" s="3">
        <v>8</v>
      </c>
      <c r="B11" s="3" t="s">
        <v>18</v>
      </c>
      <c r="C11" s="4">
        <v>45176.43509259259</v>
      </c>
      <c r="D11" s="5">
        <v>45177</v>
      </c>
      <c r="E11" s="3" t="s">
        <v>77</v>
      </c>
      <c r="F11" s="3" t="s">
        <v>41</v>
      </c>
      <c r="G11" s="12" t="s">
        <v>171</v>
      </c>
      <c r="H11" s="3" t="s">
        <v>78</v>
      </c>
      <c r="I11" s="6">
        <v>0.66666666666666663</v>
      </c>
      <c r="J11" s="3" t="s">
        <v>79</v>
      </c>
      <c r="K11" s="3" t="s">
        <v>43</v>
      </c>
      <c r="L11" s="3">
        <v>4</v>
      </c>
      <c r="M11" s="3">
        <v>6</v>
      </c>
      <c r="N11" s="3" t="s">
        <v>80</v>
      </c>
      <c r="O11" s="3" t="s">
        <v>81</v>
      </c>
      <c r="P11" s="3" t="s">
        <v>82</v>
      </c>
      <c r="Q11" s="7">
        <v>80000</v>
      </c>
      <c r="R11" s="7">
        <f t="shared" si="0"/>
        <v>8000</v>
      </c>
      <c r="S11" s="7">
        <f t="shared" si="1"/>
        <v>88000</v>
      </c>
      <c r="T11" s="3" t="s">
        <v>83</v>
      </c>
    </row>
    <row r="12" spans="1:20" ht="27" x14ac:dyDescent="0.3">
      <c r="A12" s="3">
        <v>9</v>
      </c>
      <c r="B12" s="3" t="s">
        <v>18</v>
      </c>
      <c r="C12" s="4">
        <v>45159.424826388888</v>
      </c>
      <c r="D12" s="5">
        <v>45179</v>
      </c>
      <c r="E12" s="3" t="s">
        <v>84</v>
      </c>
      <c r="F12" s="3" t="s">
        <v>85</v>
      </c>
      <c r="G12" s="12" t="s">
        <v>172</v>
      </c>
      <c r="H12" s="3" t="s">
        <v>86</v>
      </c>
      <c r="I12" s="6">
        <v>0.5</v>
      </c>
      <c r="J12" s="3" t="s">
        <v>87</v>
      </c>
      <c r="K12" s="3" t="s">
        <v>34</v>
      </c>
      <c r="L12" s="3">
        <v>2</v>
      </c>
      <c r="M12" s="3">
        <v>2</v>
      </c>
      <c r="N12" s="3" t="s">
        <v>65</v>
      </c>
      <c r="O12" s="3" t="s">
        <v>66</v>
      </c>
      <c r="P12" s="3" t="s">
        <v>67</v>
      </c>
      <c r="Q12" s="7">
        <v>80000</v>
      </c>
      <c r="R12" s="7">
        <f t="shared" si="0"/>
        <v>8000</v>
      </c>
      <c r="S12" s="7">
        <f t="shared" si="1"/>
        <v>88000</v>
      </c>
      <c r="T12" s="3" t="s">
        <v>88</v>
      </c>
    </row>
    <row r="13" spans="1:20" ht="27" x14ac:dyDescent="0.3">
      <c r="A13" s="3">
        <v>10</v>
      </c>
      <c r="B13" s="3" t="s">
        <v>18</v>
      </c>
      <c r="C13" s="4">
        <v>45158.59412037037</v>
      </c>
      <c r="D13" s="5">
        <v>45180</v>
      </c>
      <c r="E13" s="3" t="s">
        <v>89</v>
      </c>
      <c r="F13" s="3" t="s">
        <v>41</v>
      </c>
      <c r="G13" s="12" t="s">
        <v>173</v>
      </c>
      <c r="H13" s="3" t="s">
        <v>90</v>
      </c>
      <c r="I13" s="6">
        <v>0.52083333333333337</v>
      </c>
      <c r="J13" s="3" t="s">
        <v>43</v>
      </c>
      <c r="K13" s="3" t="s">
        <v>91</v>
      </c>
      <c r="L13" s="3">
        <v>5</v>
      </c>
      <c r="M13" s="3">
        <v>5</v>
      </c>
      <c r="N13" s="3" t="s">
        <v>92</v>
      </c>
      <c r="O13" s="3" t="s">
        <v>93</v>
      </c>
      <c r="P13" s="3" t="s">
        <v>94</v>
      </c>
      <c r="Q13" s="7">
        <v>80000</v>
      </c>
      <c r="R13" s="7">
        <f t="shared" si="0"/>
        <v>8000</v>
      </c>
      <c r="S13" s="7">
        <f t="shared" si="1"/>
        <v>88000</v>
      </c>
      <c r="T13" s="3" t="s">
        <v>95</v>
      </c>
    </row>
    <row r="14" spans="1:20" ht="27" x14ac:dyDescent="0.3">
      <c r="A14" s="3">
        <v>11</v>
      </c>
      <c r="B14" s="3" t="s">
        <v>18</v>
      </c>
      <c r="C14" s="4">
        <v>45180.477465277778</v>
      </c>
      <c r="D14" s="5">
        <v>45180</v>
      </c>
      <c r="E14" s="3" t="s">
        <v>96</v>
      </c>
      <c r="F14" s="3" t="s">
        <v>41</v>
      </c>
      <c r="G14" s="12" t="s">
        <v>174</v>
      </c>
      <c r="H14" s="3" t="s">
        <v>97</v>
      </c>
      <c r="I14" s="6">
        <v>0.58333333333333337</v>
      </c>
      <c r="J14" s="3" t="s">
        <v>98</v>
      </c>
      <c r="K14" s="3" t="s">
        <v>99</v>
      </c>
      <c r="L14" s="3">
        <v>5</v>
      </c>
      <c r="M14" s="3">
        <v>5</v>
      </c>
      <c r="N14" s="3" t="s">
        <v>100</v>
      </c>
      <c r="O14" s="3" t="s">
        <v>101</v>
      </c>
      <c r="P14" s="3" t="s">
        <v>102</v>
      </c>
      <c r="Q14" s="7">
        <v>80000</v>
      </c>
      <c r="R14" s="7">
        <f t="shared" si="0"/>
        <v>8000</v>
      </c>
      <c r="S14" s="7">
        <f t="shared" si="1"/>
        <v>88000</v>
      </c>
      <c r="T14" s="3" t="s">
        <v>103</v>
      </c>
    </row>
    <row r="15" spans="1:20" ht="27" x14ac:dyDescent="0.3">
      <c r="A15" s="3">
        <v>12</v>
      </c>
      <c r="B15" s="3" t="s">
        <v>18</v>
      </c>
      <c r="C15" s="4">
        <v>45183.805567129632</v>
      </c>
      <c r="D15" s="5">
        <v>45184</v>
      </c>
      <c r="E15" s="3" t="s">
        <v>89</v>
      </c>
      <c r="F15" s="3" t="s">
        <v>41</v>
      </c>
      <c r="G15" s="12" t="s">
        <v>173</v>
      </c>
      <c r="H15" s="3" t="s">
        <v>78</v>
      </c>
      <c r="I15" s="6">
        <v>0.625</v>
      </c>
      <c r="J15" s="3" t="s">
        <v>104</v>
      </c>
      <c r="K15" s="3" t="s">
        <v>43</v>
      </c>
      <c r="L15" s="3">
        <v>5</v>
      </c>
      <c r="M15" s="3">
        <v>5</v>
      </c>
      <c r="N15" s="3" t="s">
        <v>105</v>
      </c>
      <c r="O15" s="3" t="s">
        <v>106</v>
      </c>
      <c r="P15" s="3" t="s">
        <v>107</v>
      </c>
      <c r="Q15" s="7">
        <v>80000</v>
      </c>
      <c r="R15" s="7">
        <f t="shared" si="0"/>
        <v>8000</v>
      </c>
      <c r="S15" s="7">
        <f t="shared" si="1"/>
        <v>88000</v>
      </c>
      <c r="T15" s="3" t="s">
        <v>108</v>
      </c>
    </row>
    <row r="16" spans="1:20" ht="24" customHeight="1" x14ac:dyDescent="0.3">
      <c r="A16" s="14">
        <v>13</v>
      </c>
      <c r="B16" s="14" t="s">
        <v>18</v>
      </c>
      <c r="C16" s="16">
        <v>45175.433935185189</v>
      </c>
      <c r="D16" s="18">
        <v>45189</v>
      </c>
      <c r="E16" s="14" t="s">
        <v>109</v>
      </c>
      <c r="F16" s="14" t="s">
        <v>85</v>
      </c>
      <c r="G16" s="24" t="s">
        <v>175</v>
      </c>
      <c r="H16" s="14" t="s">
        <v>110</v>
      </c>
      <c r="I16" s="20">
        <v>0.52083333333333337</v>
      </c>
      <c r="J16" s="8" t="s">
        <v>111</v>
      </c>
      <c r="K16" s="14" t="s">
        <v>43</v>
      </c>
      <c r="L16" s="14">
        <v>6</v>
      </c>
      <c r="M16" s="14">
        <v>6</v>
      </c>
      <c r="N16" s="14" t="s">
        <v>113</v>
      </c>
      <c r="O16" s="14" t="s">
        <v>114</v>
      </c>
      <c r="P16" s="14" t="s">
        <v>115</v>
      </c>
      <c r="Q16" s="22">
        <v>80000</v>
      </c>
      <c r="R16" s="22">
        <f t="shared" si="0"/>
        <v>8000</v>
      </c>
      <c r="S16" s="22">
        <f t="shared" si="1"/>
        <v>88000</v>
      </c>
      <c r="T16" s="14" t="s">
        <v>116</v>
      </c>
    </row>
    <row r="17" spans="1:20" x14ac:dyDescent="0.3">
      <c r="A17" s="15"/>
      <c r="B17" s="15"/>
      <c r="C17" s="17"/>
      <c r="D17" s="19"/>
      <c r="E17" s="15"/>
      <c r="F17" s="15"/>
      <c r="G17" s="15"/>
      <c r="H17" s="15"/>
      <c r="I17" s="21"/>
      <c r="J17" s="9" t="s">
        <v>112</v>
      </c>
      <c r="K17" s="15"/>
      <c r="L17" s="15"/>
      <c r="M17" s="15"/>
      <c r="N17" s="15"/>
      <c r="O17" s="15"/>
      <c r="P17" s="15"/>
      <c r="Q17" s="23"/>
      <c r="R17" s="23">
        <f t="shared" si="0"/>
        <v>0</v>
      </c>
      <c r="S17" s="23">
        <f t="shared" si="1"/>
        <v>0</v>
      </c>
      <c r="T17" s="15"/>
    </row>
    <row r="18" spans="1:20" ht="27" x14ac:dyDescent="0.3">
      <c r="A18" s="3">
        <v>14</v>
      </c>
      <c r="B18" s="3" t="s">
        <v>18</v>
      </c>
      <c r="C18" s="4">
        <v>45178.399722222224</v>
      </c>
      <c r="D18" s="5">
        <v>45190</v>
      </c>
      <c r="E18" s="3" t="s">
        <v>117</v>
      </c>
      <c r="F18" s="3" t="s">
        <v>41</v>
      </c>
      <c r="G18" s="12" t="s">
        <v>176</v>
      </c>
      <c r="H18" s="3" t="s">
        <v>118</v>
      </c>
      <c r="I18" s="6">
        <v>0.33333333333333331</v>
      </c>
      <c r="J18" s="3" t="s">
        <v>119</v>
      </c>
      <c r="K18" s="3" t="s">
        <v>98</v>
      </c>
      <c r="L18" s="3">
        <v>6</v>
      </c>
      <c r="M18" s="3">
        <v>7</v>
      </c>
      <c r="N18" s="3" t="s">
        <v>120</v>
      </c>
      <c r="O18" s="3" t="s">
        <v>121</v>
      </c>
      <c r="P18" s="3" t="s">
        <v>122</v>
      </c>
      <c r="Q18" s="7">
        <v>80000</v>
      </c>
      <c r="R18" s="7">
        <f t="shared" si="0"/>
        <v>8000</v>
      </c>
      <c r="S18" s="7">
        <f t="shared" si="1"/>
        <v>88000</v>
      </c>
      <c r="T18" s="3" t="s">
        <v>123</v>
      </c>
    </row>
    <row r="19" spans="1:20" x14ac:dyDescent="0.3">
      <c r="A19" s="14">
        <v>15</v>
      </c>
      <c r="B19" s="14" t="s">
        <v>18</v>
      </c>
      <c r="C19" s="16">
        <v>45162.680104166669</v>
      </c>
      <c r="D19" s="18">
        <v>45190</v>
      </c>
      <c r="E19" s="14" t="s">
        <v>124</v>
      </c>
      <c r="F19" s="14" t="s">
        <v>85</v>
      </c>
      <c r="G19" s="14" t="s">
        <v>125</v>
      </c>
      <c r="H19" s="14" t="s">
        <v>126</v>
      </c>
      <c r="I19" s="14" t="s">
        <v>127</v>
      </c>
      <c r="J19" s="14" t="s">
        <v>128</v>
      </c>
      <c r="K19" s="8" t="s">
        <v>129</v>
      </c>
      <c r="L19" s="14">
        <v>4</v>
      </c>
      <c r="M19" s="14">
        <v>8</v>
      </c>
      <c r="N19" s="14" t="s">
        <v>120</v>
      </c>
      <c r="O19" s="14" t="s">
        <v>121</v>
      </c>
      <c r="P19" s="14" t="s">
        <v>122</v>
      </c>
      <c r="Q19" s="22">
        <v>120000</v>
      </c>
      <c r="R19" s="22">
        <f t="shared" si="0"/>
        <v>12000</v>
      </c>
      <c r="S19" s="22">
        <f t="shared" si="1"/>
        <v>132000</v>
      </c>
      <c r="T19" s="14" t="s">
        <v>131</v>
      </c>
    </row>
    <row r="20" spans="1:20" x14ac:dyDescent="0.3">
      <c r="A20" s="15"/>
      <c r="B20" s="15"/>
      <c r="C20" s="17"/>
      <c r="D20" s="19"/>
      <c r="E20" s="15"/>
      <c r="F20" s="15"/>
      <c r="G20" s="15"/>
      <c r="H20" s="15"/>
      <c r="I20" s="15"/>
      <c r="J20" s="15"/>
      <c r="K20" s="9" t="s">
        <v>130</v>
      </c>
      <c r="L20" s="15"/>
      <c r="M20" s="15"/>
      <c r="N20" s="15"/>
      <c r="O20" s="15"/>
      <c r="P20" s="15"/>
      <c r="Q20" s="23"/>
      <c r="R20" s="23"/>
      <c r="S20" s="23">
        <f t="shared" si="1"/>
        <v>0</v>
      </c>
      <c r="T20" s="15"/>
    </row>
    <row r="21" spans="1:20" ht="54" x14ac:dyDescent="0.3">
      <c r="A21" s="3">
        <v>16</v>
      </c>
      <c r="B21" s="3" t="s">
        <v>18</v>
      </c>
      <c r="C21" s="4">
        <v>45162.692708333336</v>
      </c>
      <c r="D21" s="5">
        <v>45191</v>
      </c>
      <c r="E21" s="3" t="s">
        <v>124</v>
      </c>
      <c r="F21" s="3" t="s">
        <v>85</v>
      </c>
      <c r="G21" s="3" t="s">
        <v>125</v>
      </c>
      <c r="H21" s="3" t="s">
        <v>132</v>
      </c>
      <c r="I21" s="6">
        <v>0.41666666666666669</v>
      </c>
      <c r="J21" s="3" t="s">
        <v>133</v>
      </c>
      <c r="K21" s="3" t="s">
        <v>134</v>
      </c>
      <c r="L21" s="3">
        <v>4</v>
      </c>
      <c r="M21" s="3">
        <v>4</v>
      </c>
      <c r="N21" s="3" t="s">
        <v>120</v>
      </c>
      <c r="O21" s="3" t="s">
        <v>121</v>
      </c>
      <c r="P21" s="3" t="s">
        <v>122</v>
      </c>
      <c r="Q21" s="7">
        <v>240000</v>
      </c>
      <c r="R21" s="7">
        <f t="shared" si="0"/>
        <v>24000</v>
      </c>
      <c r="S21" s="7">
        <f t="shared" si="1"/>
        <v>264000</v>
      </c>
      <c r="T21" s="3" t="s">
        <v>135</v>
      </c>
    </row>
    <row r="22" spans="1:20" ht="27" x14ac:dyDescent="0.3">
      <c r="A22" s="3">
        <v>17</v>
      </c>
      <c r="B22" s="3" t="s">
        <v>18</v>
      </c>
      <c r="C22" s="4">
        <v>45162.694791666669</v>
      </c>
      <c r="D22" s="5">
        <v>45192</v>
      </c>
      <c r="E22" s="3" t="s">
        <v>124</v>
      </c>
      <c r="F22" s="3" t="s">
        <v>85</v>
      </c>
      <c r="G22" s="3" t="s">
        <v>125</v>
      </c>
      <c r="H22" s="3" t="s">
        <v>136</v>
      </c>
      <c r="I22" s="6">
        <v>0.41666666666666669</v>
      </c>
      <c r="J22" s="3" t="s">
        <v>133</v>
      </c>
      <c r="K22" s="3" t="s">
        <v>133</v>
      </c>
      <c r="L22" s="3">
        <v>4</v>
      </c>
      <c r="M22" s="3">
        <v>4</v>
      </c>
      <c r="N22" s="3" t="s">
        <v>120</v>
      </c>
      <c r="O22" s="3" t="s">
        <v>121</v>
      </c>
      <c r="P22" s="3" t="s">
        <v>122</v>
      </c>
      <c r="Q22" s="7">
        <v>240000</v>
      </c>
      <c r="R22" s="7">
        <f t="shared" si="0"/>
        <v>24000</v>
      </c>
      <c r="S22" s="7">
        <f t="shared" si="1"/>
        <v>264000</v>
      </c>
      <c r="T22" s="3" t="s">
        <v>136</v>
      </c>
    </row>
    <row r="23" spans="1:20" ht="27" x14ac:dyDescent="0.3">
      <c r="A23" s="3">
        <v>18</v>
      </c>
      <c r="B23" s="3" t="s">
        <v>18</v>
      </c>
      <c r="C23" s="4">
        <v>45162.697939814818</v>
      </c>
      <c r="D23" s="5">
        <v>45193</v>
      </c>
      <c r="E23" s="3" t="s">
        <v>124</v>
      </c>
      <c r="F23" s="3" t="s">
        <v>85</v>
      </c>
      <c r="G23" s="3" t="s">
        <v>125</v>
      </c>
      <c r="H23" s="3" t="s">
        <v>137</v>
      </c>
      <c r="I23" s="6">
        <v>0.45833333333333331</v>
      </c>
      <c r="J23" s="3" t="s">
        <v>133</v>
      </c>
      <c r="K23" s="3" t="s">
        <v>138</v>
      </c>
      <c r="L23" s="3">
        <v>4</v>
      </c>
      <c r="M23" s="3">
        <v>8</v>
      </c>
      <c r="N23" s="3" t="s">
        <v>120</v>
      </c>
      <c r="O23" s="3" t="s">
        <v>121</v>
      </c>
      <c r="P23" s="3" t="s">
        <v>122</v>
      </c>
      <c r="Q23" s="7">
        <v>60000</v>
      </c>
      <c r="R23" s="7">
        <f t="shared" si="0"/>
        <v>6000</v>
      </c>
      <c r="S23" s="7">
        <f t="shared" si="1"/>
        <v>66000</v>
      </c>
      <c r="T23" s="3" t="s">
        <v>139</v>
      </c>
    </row>
    <row r="24" spans="1:20" ht="40.5" x14ac:dyDescent="0.3">
      <c r="A24" s="3">
        <v>19</v>
      </c>
      <c r="B24" s="3" t="s">
        <v>18</v>
      </c>
      <c r="C24" s="4">
        <v>45007.614849537036</v>
      </c>
      <c r="D24" s="5">
        <v>45195</v>
      </c>
      <c r="E24" s="3" t="s">
        <v>140</v>
      </c>
      <c r="F24" s="3" t="s">
        <v>141</v>
      </c>
      <c r="G24" s="12" t="s">
        <v>177</v>
      </c>
      <c r="H24" s="3" t="s">
        <v>90</v>
      </c>
      <c r="I24" s="6">
        <v>0.5</v>
      </c>
      <c r="J24" s="3" t="s">
        <v>142</v>
      </c>
      <c r="K24" s="3" t="s">
        <v>143</v>
      </c>
      <c r="L24" s="3">
        <v>3</v>
      </c>
      <c r="M24" s="10">
        <v>45019</v>
      </c>
      <c r="N24" s="3">
        <v>1021239636</v>
      </c>
      <c r="O24" s="3" t="s">
        <v>66</v>
      </c>
      <c r="P24" s="3" t="s">
        <v>144</v>
      </c>
      <c r="Q24" s="7">
        <v>80000</v>
      </c>
      <c r="R24" s="7">
        <f t="shared" si="0"/>
        <v>8000</v>
      </c>
      <c r="S24" s="7">
        <f t="shared" si="1"/>
        <v>88000</v>
      </c>
      <c r="T24" s="3" t="s">
        <v>145</v>
      </c>
    </row>
    <row r="25" spans="1:20" ht="40.5" x14ac:dyDescent="0.3">
      <c r="A25" s="3">
        <v>20</v>
      </c>
      <c r="B25" s="3" t="s">
        <v>18</v>
      </c>
      <c r="C25" s="4">
        <v>45195.412858796299</v>
      </c>
      <c r="D25" s="5">
        <v>45196</v>
      </c>
      <c r="E25" s="3" t="s">
        <v>146</v>
      </c>
      <c r="F25" s="3" t="s">
        <v>147</v>
      </c>
      <c r="G25" s="3" t="s">
        <v>148</v>
      </c>
      <c r="H25" s="3" t="s">
        <v>149</v>
      </c>
      <c r="I25" s="6">
        <v>0.3125</v>
      </c>
      <c r="J25" s="3" t="s">
        <v>34</v>
      </c>
      <c r="K25" s="3" t="s">
        <v>150</v>
      </c>
      <c r="L25" s="3">
        <v>5</v>
      </c>
      <c r="M25" s="3">
        <v>5</v>
      </c>
      <c r="N25" s="3" t="s">
        <v>92</v>
      </c>
      <c r="O25" s="3" t="s">
        <v>93</v>
      </c>
      <c r="P25" s="3" t="s">
        <v>94</v>
      </c>
      <c r="Q25" s="7">
        <v>80000</v>
      </c>
      <c r="R25" s="7">
        <f t="shared" si="0"/>
        <v>8000</v>
      </c>
      <c r="S25" s="7">
        <f t="shared" si="1"/>
        <v>88000</v>
      </c>
      <c r="T25" s="3" t="s">
        <v>151</v>
      </c>
    </row>
    <row r="26" spans="1:20" ht="40.5" x14ac:dyDescent="0.3">
      <c r="A26" s="3">
        <v>21</v>
      </c>
      <c r="B26" s="3" t="s">
        <v>18</v>
      </c>
      <c r="C26" s="4">
        <v>45182.593761574077</v>
      </c>
      <c r="D26" s="5">
        <v>45196</v>
      </c>
      <c r="E26" s="3" t="s">
        <v>152</v>
      </c>
      <c r="F26" s="3" t="s">
        <v>153</v>
      </c>
      <c r="G26" s="12" t="s">
        <v>178</v>
      </c>
      <c r="H26" s="3" t="s">
        <v>154</v>
      </c>
      <c r="I26" s="6">
        <v>0.41666666666666669</v>
      </c>
      <c r="J26" s="3" t="s">
        <v>155</v>
      </c>
      <c r="K26" s="3" t="s">
        <v>156</v>
      </c>
      <c r="L26" s="3">
        <v>7</v>
      </c>
      <c r="M26" s="3">
        <v>6</v>
      </c>
      <c r="N26" s="3" t="s">
        <v>184</v>
      </c>
      <c r="O26" s="3" t="s">
        <v>185</v>
      </c>
      <c r="P26" s="3" t="s">
        <v>186</v>
      </c>
      <c r="Q26" s="7">
        <v>80000</v>
      </c>
      <c r="R26" s="7">
        <f t="shared" si="0"/>
        <v>8000</v>
      </c>
      <c r="S26" s="7">
        <f t="shared" si="1"/>
        <v>88000</v>
      </c>
      <c r="T26" s="3" t="s">
        <v>157</v>
      </c>
    </row>
    <row r="27" spans="1:20" x14ac:dyDescent="0.3">
      <c r="A27" s="3">
        <v>22</v>
      </c>
      <c r="B27" s="3" t="s">
        <v>18</v>
      </c>
      <c r="C27" s="4">
        <v>45185.403171296297</v>
      </c>
      <c r="D27" s="5">
        <v>45196</v>
      </c>
      <c r="E27" s="3" t="s">
        <v>158</v>
      </c>
      <c r="F27" s="3" t="s">
        <v>85</v>
      </c>
      <c r="G27" s="12" t="s">
        <v>179</v>
      </c>
      <c r="H27" s="3" t="s">
        <v>159</v>
      </c>
      <c r="I27" s="6">
        <v>0.94791666666666663</v>
      </c>
      <c r="J27" s="3" t="s">
        <v>43</v>
      </c>
      <c r="K27" s="3" t="s">
        <v>160</v>
      </c>
      <c r="L27" s="3">
        <v>2</v>
      </c>
      <c r="M27" s="3">
        <v>2</v>
      </c>
      <c r="N27" s="3" t="s">
        <v>184</v>
      </c>
      <c r="O27" s="3" t="s">
        <v>185</v>
      </c>
      <c r="P27" s="3" t="s">
        <v>186</v>
      </c>
      <c r="Q27" s="7">
        <v>80000</v>
      </c>
      <c r="R27" s="7">
        <f t="shared" ref="R27" si="2">Q27*0.1</f>
        <v>8000</v>
      </c>
      <c r="S27" s="7">
        <f t="shared" ref="S27" si="3">SUM(Q27:R27)</f>
        <v>88000</v>
      </c>
      <c r="T27" s="2"/>
    </row>
    <row r="28" spans="1:20" ht="27" x14ac:dyDescent="0.3">
      <c r="A28" s="3">
        <v>23</v>
      </c>
      <c r="B28" s="3" t="s">
        <v>18</v>
      </c>
      <c r="C28" s="4">
        <v>45188.392187500001</v>
      </c>
      <c r="D28" s="5">
        <v>45197</v>
      </c>
      <c r="E28" s="3" t="s">
        <v>161</v>
      </c>
      <c r="F28" s="3" t="s">
        <v>41</v>
      </c>
      <c r="G28" s="12" t="s">
        <v>180</v>
      </c>
      <c r="H28" s="3" t="s">
        <v>162</v>
      </c>
      <c r="I28" s="6">
        <v>0.625</v>
      </c>
      <c r="J28" s="3" t="s">
        <v>163</v>
      </c>
      <c r="K28" s="3" t="s">
        <v>98</v>
      </c>
      <c r="L28" s="3">
        <v>3</v>
      </c>
      <c r="M28" s="3">
        <v>7</v>
      </c>
      <c r="N28" s="3" t="s">
        <v>187</v>
      </c>
      <c r="O28" s="3" t="s">
        <v>188</v>
      </c>
      <c r="P28" s="3" t="s">
        <v>189</v>
      </c>
      <c r="Q28" s="7">
        <v>80000</v>
      </c>
      <c r="R28" s="7">
        <f t="shared" ref="R28" si="4">Q28*0.1</f>
        <v>8000</v>
      </c>
      <c r="S28" s="7">
        <f t="shared" ref="S28" si="5">SUM(Q28:R28)</f>
        <v>88000</v>
      </c>
      <c r="T28" s="3" t="s">
        <v>164</v>
      </c>
    </row>
    <row r="29" spans="1:20" ht="27" x14ac:dyDescent="0.3">
      <c r="A29" s="3">
        <v>24</v>
      </c>
      <c r="B29" s="3" t="s">
        <v>18</v>
      </c>
      <c r="C29" s="4">
        <v>45197.482210648152</v>
      </c>
      <c r="D29" s="5">
        <v>45198</v>
      </c>
      <c r="E29" s="3" t="s">
        <v>181</v>
      </c>
      <c r="F29" s="3" t="s">
        <v>41</v>
      </c>
      <c r="G29" s="3">
        <v>1089620869</v>
      </c>
      <c r="H29" s="3" t="s">
        <v>182</v>
      </c>
      <c r="I29" s="6">
        <v>0.64583333333333337</v>
      </c>
      <c r="J29" s="3" t="s">
        <v>183</v>
      </c>
      <c r="K29" s="3" t="s">
        <v>43</v>
      </c>
      <c r="L29" s="3">
        <v>2</v>
      </c>
      <c r="M29" s="3">
        <v>4</v>
      </c>
      <c r="N29" s="3" t="s">
        <v>58</v>
      </c>
      <c r="O29" s="3" t="s">
        <v>59</v>
      </c>
      <c r="P29" s="3" t="s">
        <v>60</v>
      </c>
      <c r="Q29" s="7">
        <v>80000</v>
      </c>
      <c r="R29" s="7">
        <f t="shared" ref="R29" si="6">Q29*0.1</f>
        <v>8000</v>
      </c>
      <c r="S29" s="7">
        <f t="shared" ref="S29" si="7">SUM(Q29:R29)</f>
        <v>88000</v>
      </c>
      <c r="T29" s="3" t="s">
        <v>164</v>
      </c>
    </row>
    <row r="30" spans="1:20" x14ac:dyDescent="0.3">
      <c r="Q30" s="13">
        <f>SUM(Q2:Q29)</f>
        <v>2260000</v>
      </c>
      <c r="R30" s="13">
        <f t="shared" ref="R30:S30" si="8">SUM(R2:R29)</f>
        <v>226000</v>
      </c>
      <c r="S30" s="13">
        <f t="shared" si="8"/>
        <v>2486000</v>
      </c>
    </row>
  </sheetData>
  <mergeCells count="76">
    <mergeCell ref="P16:P17"/>
    <mergeCell ref="Q16:Q17"/>
    <mergeCell ref="P8:P9"/>
    <mergeCell ref="R16:R17"/>
    <mergeCell ref="S16:S17"/>
    <mergeCell ref="T19:T20"/>
    <mergeCell ref="F19:F20"/>
    <mergeCell ref="G19:G20"/>
    <mergeCell ref="H19:H20"/>
    <mergeCell ref="I19:I20"/>
    <mergeCell ref="J19:J20"/>
    <mergeCell ref="L19:L20"/>
    <mergeCell ref="M19:M20"/>
    <mergeCell ref="N19:N20"/>
    <mergeCell ref="O19:O20"/>
    <mergeCell ref="P19:P20"/>
    <mergeCell ref="Q19:Q20"/>
    <mergeCell ref="R19:R20"/>
    <mergeCell ref="S19:S20"/>
    <mergeCell ref="T16:T17"/>
    <mergeCell ref="A19:A20"/>
    <mergeCell ref="B19:B20"/>
    <mergeCell ref="C19:C20"/>
    <mergeCell ref="D19:D20"/>
    <mergeCell ref="E19:E20"/>
    <mergeCell ref="G16:G17"/>
    <mergeCell ref="H16:H17"/>
    <mergeCell ref="I16:I17"/>
    <mergeCell ref="K16:K17"/>
    <mergeCell ref="L16:L17"/>
    <mergeCell ref="M16:M17"/>
    <mergeCell ref="A16:A17"/>
    <mergeCell ref="B16:B17"/>
    <mergeCell ref="C16:C17"/>
    <mergeCell ref="D16:D17"/>
    <mergeCell ref="E16:E17"/>
    <mergeCell ref="F16:F17"/>
    <mergeCell ref="M8:M9"/>
    <mergeCell ref="N8:N9"/>
    <mergeCell ref="O8:O9"/>
    <mergeCell ref="N16:N17"/>
    <mergeCell ref="O16:O17"/>
    <mergeCell ref="Q8:Q9"/>
    <mergeCell ref="T8:T9"/>
    <mergeCell ref="G8:G9"/>
    <mergeCell ref="H8:H9"/>
    <mergeCell ref="I8:I9"/>
    <mergeCell ref="J8:J9"/>
    <mergeCell ref="K8:K9"/>
    <mergeCell ref="L8:L9"/>
    <mergeCell ref="R8:R9"/>
    <mergeCell ref="S8:S9"/>
    <mergeCell ref="N3:N4"/>
    <mergeCell ref="O3:O4"/>
    <mergeCell ref="P3:P4"/>
    <mergeCell ref="Q3:Q4"/>
    <mergeCell ref="T3:T4"/>
    <mergeCell ref="R3:R4"/>
    <mergeCell ref="S3:S4"/>
    <mergeCell ref="A8:A9"/>
    <mergeCell ref="B8:B9"/>
    <mergeCell ref="C8:C9"/>
    <mergeCell ref="D8:D9"/>
    <mergeCell ref="F8:F9"/>
    <mergeCell ref="M3:M4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L3:L4"/>
  </mergeCells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cp:lastPrinted>2023-09-26T02:47:03Z</cp:lastPrinted>
  <dcterms:created xsi:type="dcterms:W3CDTF">2023-09-26T01:37:38Z</dcterms:created>
  <dcterms:modified xsi:type="dcterms:W3CDTF">2023-10-05T05:04:43Z</dcterms:modified>
</cp:coreProperties>
</file>