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2024.03\04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7" i="2" l="1"/>
  <c r="Q7" i="2"/>
  <c r="Q6" i="2"/>
  <c r="R6" i="2" s="1"/>
  <c r="Q5" i="2"/>
  <c r="R5" i="2" s="1"/>
  <c r="R3" i="2"/>
  <c r="Q3" i="2"/>
  <c r="P7" i="2" l="1"/>
</calcChain>
</file>

<file path=xl/sharedStrings.xml><?xml version="1.0" encoding="utf-8"?>
<sst xmlns="http://schemas.openxmlformats.org/spreadsheetml/2006/main" count="68" uniqueCount="46">
  <si>
    <t>No.</t>
  </si>
  <si>
    <t>상태</t>
  </si>
  <si>
    <t>예약접수일</t>
  </si>
  <si>
    <t>운행날짜</t>
  </si>
  <si>
    <t>고객명</t>
  </si>
  <si>
    <t>국적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</si>
  <si>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</si>
  <si>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</si>
  <si>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</si>
  <si>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</si>
  <si>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</si>
  <si>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</si>
  <si>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</si>
  <si>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</si>
  <si>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</si>
  <si>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</si>
  <si>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정산완료</t>
  </si>
  <si>
    <t>洪淑分 HONG SHU FENG</t>
  </si>
  <si>
    <t>TW</t>
  </si>
  <si>
    <t>라마다 서울동대문 (서울특별시 중구 동호로 354)</t>
  </si>
  <si>
    <t>최숭</t>
  </si>
  <si>
    <t>010.3894.4365</t>
  </si>
  <si>
    <t>미정산</t>
  </si>
  <si>
    <t>소예린</t>
  </si>
  <si>
    <t>다국적</t>
  </si>
  <si>
    <t>07:00 / 07:30</t>
  </si>
  <si>
    <t>홍대입구역 8번출구 / 명동역 3번출구</t>
  </si>
  <si>
    <t>명동역 / 홍대입구역</t>
  </si>
  <si>
    <t>경기76바7789</t>
  </si>
  <si>
    <t>이재덕기사님</t>
  </si>
  <si>
    <t>CI185 (19:15 출발)</t>
  </si>
  <si>
    <t>김포공항</t>
  </si>
  <si>
    <t>장언호</t>
  </si>
  <si>
    <t>엠파이어여행사</t>
  </si>
  <si>
    <t>US</t>
  </si>
  <si>
    <t>태백 호텔</t>
  </si>
  <si>
    <t>서울역</t>
  </si>
  <si>
    <t>최숭 기사</t>
  </si>
  <si>
    <t>010-3894-4365</t>
  </si>
  <si>
    <t>11시간 서울투어</t>
    <phoneticPr fontId="20" type="noConversion"/>
  </si>
  <si>
    <t>강릉 당일치기</t>
    <phoneticPr fontId="20" type="noConversion"/>
  </si>
  <si>
    <t>동해안 3박4일</t>
    <phoneticPr fontId="20" type="noConversion"/>
  </si>
  <si>
    <t>2024-04-29 ~2024-05-02</t>
    <phoneticPr fontId="20" type="noConversion"/>
  </si>
  <si>
    <t>부가세</t>
  </si>
  <si>
    <t>합계</t>
  </si>
  <si>
    <t>-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</si>
</sst>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22" fontId="18" fillId="34" borderId="10" xfId="0" applyNumberFormat="1" applyFont="1" applyFill="1" applyBorder="1" applyAlignment="1">
      <alignment horizontal="center" vertical="center" wrapText="1"/>
    </xf>
    <xf numFmtId="14" fontId="18" fillId="34" borderId="10" xfId="0" applyNumberFormat="1" applyFont="1" applyFill="1" applyBorder="1" applyAlignment="1">
      <alignment horizontal="center" vertical="center" wrapText="1"/>
    </xf>
    <xf numFmtId="20" fontId="18" fillId="34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3" fontId="22" fillId="35" borderId="10" xfId="0" applyNumberFormat="1" applyFont="1" applyFill="1" applyBorder="1" applyAlignment="1">
      <alignment horizontal="center" vertical="center"/>
    </xf>
    <xf numFmtId="3" fontId="0" fillId="35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zoomScale="85" zoomScaleNormal="85" workbookViewId="0">
      <selection activeCell="I9" sqref="I9"/>
    </sheetView>
  </sheetViews>
  <sheetFormatPr defaultRowHeight="40.5" customHeight="1" x14ac:dyDescent="0.3"/>
  <cols>
    <col min="1" max="1" width="7.25" customWidth="1"/>
    <col min="2" max="2" width="8" bestFit="1" customWidth="1"/>
    <col min="3" max="3" width="14.75" bestFit="1" customWidth="1"/>
    <col min="4" max="4" width="11.625" bestFit="1" customWidth="1"/>
    <col min="5" max="5" width="21.25" bestFit="1" customWidth="1"/>
    <col min="6" max="6" width="9.625" customWidth="1"/>
    <col min="7" max="7" width="15.5" bestFit="1" customWidth="1"/>
    <col min="8" max="8" width="17.375" customWidth="1"/>
    <col min="9" max="10" width="36" bestFit="1" customWidth="1"/>
    <col min="11" max="11" width="7.375" customWidth="1"/>
    <col min="12" max="12" width="6.375" bestFit="1" customWidth="1"/>
    <col min="13" max="13" width="11.75" bestFit="1" customWidth="1"/>
    <col min="14" max="14" width="11.375" bestFit="1" customWidth="1"/>
    <col min="15" max="15" width="12.625" bestFit="1" customWidth="1"/>
    <col min="16" max="16" width="14.125" customWidth="1"/>
    <col min="17" max="18" width="13.5" customWidth="1"/>
  </cols>
  <sheetData>
    <row r="1" spans="1:18" ht="40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43</v>
      </c>
      <c r="R1" s="1" t="s">
        <v>44</v>
      </c>
    </row>
    <row r="2" spans="1:18" ht="40.5" customHeight="1" x14ac:dyDescent="0.3">
      <c r="A2" s="2">
        <v>1</v>
      </c>
      <c r="B2" s="2" t="s">
        <v>16</v>
      </c>
      <c r="C2" s="3">
        <v>45363.490034722221</v>
      </c>
      <c r="D2" s="4">
        <v>45383</v>
      </c>
      <c r="E2" s="2" t="s">
        <v>17</v>
      </c>
      <c r="F2" s="2" t="s">
        <v>18</v>
      </c>
      <c r="G2" s="2" t="s">
        <v>39</v>
      </c>
      <c r="H2" s="5">
        <v>0.35416666666666669</v>
      </c>
      <c r="I2" s="2" t="s">
        <v>19</v>
      </c>
      <c r="J2" s="2" t="s">
        <v>19</v>
      </c>
      <c r="K2" s="2">
        <v>20</v>
      </c>
      <c r="L2" s="2">
        <v>20</v>
      </c>
      <c r="M2" s="2">
        <v>3779</v>
      </c>
      <c r="N2" s="2" t="s">
        <v>20</v>
      </c>
      <c r="O2" s="2" t="s">
        <v>21</v>
      </c>
      <c r="P2" s="11" t="s">
        <v>16</v>
      </c>
      <c r="Q2" s="12" t="s">
        <v>45</v>
      </c>
      <c r="R2" s="12" t="s">
        <v>45</v>
      </c>
    </row>
    <row r="3" spans="1:18" ht="40.5" customHeight="1" x14ac:dyDescent="0.3">
      <c r="A3" s="6">
        <v>2</v>
      </c>
      <c r="B3" s="6" t="s">
        <v>22</v>
      </c>
      <c r="C3" s="7">
        <v>45383.497557870367</v>
      </c>
      <c r="D3" s="8">
        <v>45384</v>
      </c>
      <c r="E3" s="6" t="s">
        <v>23</v>
      </c>
      <c r="F3" s="6" t="s">
        <v>24</v>
      </c>
      <c r="G3" s="6" t="s">
        <v>40</v>
      </c>
      <c r="H3" s="6" t="s">
        <v>25</v>
      </c>
      <c r="I3" s="6" t="s">
        <v>26</v>
      </c>
      <c r="J3" s="6" t="s">
        <v>27</v>
      </c>
      <c r="K3" s="6">
        <v>22</v>
      </c>
      <c r="L3" s="6">
        <v>0</v>
      </c>
      <c r="M3" s="6" t="s">
        <v>28</v>
      </c>
      <c r="N3" s="6" t="s">
        <v>29</v>
      </c>
      <c r="O3" s="6" t="s">
        <v>28</v>
      </c>
      <c r="P3" s="9">
        <v>800000</v>
      </c>
      <c r="Q3" s="9">
        <f>P3*0.1</f>
        <v>80000</v>
      </c>
      <c r="R3" s="9">
        <f>SUM(P3:Q3)</f>
        <v>880000</v>
      </c>
    </row>
    <row r="4" spans="1:18" ht="40.5" customHeight="1" x14ac:dyDescent="0.3">
      <c r="A4" s="2">
        <v>3</v>
      </c>
      <c r="B4" s="2" t="s">
        <v>16</v>
      </c>
      <c r="C4" s="3">
        <v>45363.46738425926</v>
      </c>
      <c r="D4" s="4">
        <v>45384</v>
      </c>
      <c r="E4" s="2" t="s">
        <v>17</v>
      </c>
      <c r="F4" s="2" t="s">
        <v>18</v>
      </c>
      <c r="G4" s="2" t="s">
        <v>30</v>
      </c>
      <c r="H4" s="5">
        <v>0.375</v>
      </c>
      <c r="I4" s="2" t="s">
        <v>19</v>
      </c>
      <c r="J4" s="2" t="s">
        <v>31</v>
      </c>
      <c r="K4" s="2">
        <v>19</v>
      </c>
      <c r="L4" s="2">
        <v>19</v>
      </c>
      <c r="M4" s="2">
        <v>3779</v>
      </c>
      <c r="N4" s="2" t="s">
        <v>20</v>
      </c>
      <c r="O4" s="2" t="s">
        <v>21</v>
      </c>
      <c r="P4" s="11" t="s">
        <v>16</v>
      </c>
      <c r="Q4" s="12" t="s">
        <v>45</v>
      </c>
      <c r="R4" s="12" t="s">
        <v>45</v>
      </c>
    </row>
    <row r="5" spans="1:18" ht="40.5" customHeight="1" x14ac:dyDescent="0.3">
      <c r="A5" s="6">
        <v>4</v>
      </c>
      <c r="B5" s="6" t="s">
        <v>22</v>
      </c>
      <c r="C5" s="7">
        <v>45384.447824074072</v>
      </c>
      <c r="D5" s="8">
        <v>45388</v>
      </c>
      <c r="E5" s="6" t="s">
        <v>32</v>
      </c>
      <c r="F5" s="6" t="s">
        <v>24</v>
      </c>
      <c r="G5" s="6" t="s">
        <v>40</v>
      </c>
      <c r="H5" s="6" t="s">
        <v>25</v>
      </c>
      <c r="I5" s="6" t="s">
        <v>26</v>
      </c>
      <c r="J5" s="6" t="s">
        <v>27</v>
      </c>
      <c r="K5" s="6">
        <v>35</v>
      </c>
      <c r="L5" s="6">
        <v>0</v>
      </c>
      <c r="M5" s="6">
        <v>3779</v>
      </c>
      <c r="N5" s="6" t="s">
        <v>20</v>
      </c>
      <c r="O5" s="6" t="s">
        <v>21</v>
      </c>
      <c r="P5" s="9">
        <v>800000</v>
      </c>
      <c r="Q5" s="9">
        <f>P5*0.1</f>
        <v>80000</v>
      </c>
      <c r="R5" s="9">
        <f>SUM(P5:Q5)</f>
        <v>880000</v>
      </c>
    </row>
    <row r="6" spans="1:18" ht="40.5" customHeight="1" x14ac:dyDescent="0.3">
      <c r="A6" s="6">
        <v>5</v>
      </c>
      <c r="B6" s="6" t="s">
        <v>22</v>
      </c>
      <c r="C6" s="7">
        <v>45378.769895833335</v>
      </c>
      <c r="D6" s="6" t="s">
        <v>42</v>
      </c>
      <c r="E6" s="6" t="s">
        <v>33</v>
      </c>
      <c r="F6" s="6" t="s">
        <v>34</v>
      </c>
      <c r="G6" s="6" t="s">
        <v>41</v>
      </c>
      <c r="H6" s="10">
        <v>0.375</v>
      </c>
      <c r="I6" s="6" t="s">
        <v>35</v>
      </c>
      <c r="J6" s="6" t="s">
        <v>36</v>
      </c>
      <c r="K6" s="6">
        <v>30</v>
      </c>
      <c r="L6" s="6">
        <v>30</v>
      </c>
      <c r="M6" s="6">
        <v>3779</v>
      </c>
      <c r="N6" s="6" t="s">
        <v>37</v>
      </c>
      <c r="O6" s="6" t="s">
        <v>38</v>
      </c>
      <c r="P6" s="9">
        <v>4400000</v>
      </c>
      <c r="Q6" s="9">
        <f>P6*0.1</f>
        <v>440000</v>
      </c>
      <c r="R6" s="9">
        <f>SUM(P6:Q6)</f>
        <v>4840000</v>
      </c>
    </row>
    <row r="7" spans="1:18" ht="40.5" customHeight="1" x14ac:dyDescent="0.3">
      <c r="P7" s="14">
        <f>SUM(P3+P5+P6)</f>
        <v>6000000</v>
      </c>
      <c r="Q7" s="14">
        <f t="shared" ref="Q7:R7" si="0">SUM(Q3+Q5+Q6)</f>
        <v>600000</v>
      </c>
      <c r="R7" s="13">
        <f t="shared" si="0"/>
        <v>6600000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2024-04-30T09:13:19Z</dcterms:created>
  <dcterms:modified xsi:type="dcterms:W3CDTF">2024-05-02T00:37:09Z</dcterms:modified>
</cp:coreProperties>
</file>