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_정산서(CS)\91. 베네피아\2024년 정산자료\"/>
    </mc:Choice>
  </mc:AlternateContent>
  <xr:revisionPtr revIDLastSave="0" documentId="13_ncr:1_{8B0B51D6-F673-4960-A3F9-B3202751A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월 정산자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2"/>
  <c r="H5" i="2" s="1"/>
  <c r="G6" i="2" l="1"/>
  <c r="H6" i="2" s="1"/>
  <c r="B8" i="2" l="1"/>
  <c r="B10" i="2" s="1"/>
</calcChain>
</file>

<file path=xl/sharedStrings.xml><?xml version="1.0" encoding="utf-8"?>
<sst xmlns="http://schemas.openxmlformats.org/spreadsheetml/2006/main" count="29" uniqueCount="29">
  <si>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</si>
  <si>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</si>
  <si>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</si>
  <si>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</si>
  <si>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</si>
  <si>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</si>
  <si>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</si>
  <si>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</si>
  <si>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</si>
  <si>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</si>
  <si>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</si>
  <si>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</si>
  <si>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</si>
  <si>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</si>
  <si>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베네피아 여행대장 2024년 6월 정산자료</t>
    <phoneticPr fontId="1" type="noConversion"/>
  </si>
  <si>
    <t>김현조 :</t>
    <phoneticPr fontId="1" type="noConversion"/>
  </si>
  <si>
    <t>전혜진 :</t>
    <phoneticPr fontId="1" type="noConversion"/>
  </si>
  <si>
    <t>이성재 :</t>
    <phoneticPr fontId="1" type="noConversion"/>
  </si>
  <si>
    <t>윤시라 :</t>
    <phoneticPr fontId="1" type="noConversion"/>
  </si>
  <si>
    <t>이경현 :</t>
    <phoneticPr fontId="1" type="noConversion"/>
  </si>
  <si>
    <t>최희원 :</t>
    <phoneticPr fontId="1" type="noConversion"/>
  </si>
  <si>
    <t>김종원 :</t>
    <phoneticPr fontId="1" type="noConversion"/>
  </si>
  <si>
    <t>서유진 :</t>
    <phoneticPr fontId="1" type="noConversion"/>
  </si>
  <si>
    <t xml:space="preserve">윤소연 : </t>
    <phoneticPr fontId="1" type="noConversion"/>
  </si>
  <si>
    <t>송문혁 :</t>
    <phoneticPr fontId="1" type="noConversion"/>
  </si>
  <si>
    <t>정재환 :</t>
    <phoneticPr fontId="1" type="noConversion"/>
  </si>
  <si>
    <t>박지영 :</t>
    <phoneticPr fontId="1" type="noConversion"/>
  </si>
  <si>
    <t>신병훈 :</t>
    <phoneticPr fontId="1" type="noConversion"/>
  </si>
  <si>
    <t>강이구 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</si>
</sst>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11</xdr:row>
      <xdr:rowOff>581025</xdr:rowOff>
    </xdr:from>
    <xdr:to>
      <xdr:col>4</xdr:col>
      <xdr:colOff>1266825</xdr:colOff>
      <xdr:row>34</xdr:row>
      <xdr:rowOff>85725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FF07F541-53B0-1A37-80F6-78073BDCF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162300"/>
          <a:ext cx="5772150" cy="4743450"/>
        </a:xfrm>
        <a:prstGeom prst="rect">
          <a:avLst/>
        </a:prstGeom>
      </xdr:spPr>
    </xdr:pic>
    <xdr:clientData/>
  </xdr:twoCellAnchor>
  <xdr:twoCellAnchor editAs="oneCell">
    <xdr:from>
      <xdr:col>4</xdr:col>
      <xdr:colOff>1495425</xdr:colOff>
      <xdr:row>11</xdr:row>
      <xdr:rowOff>504825</xdr:rowOff>
    </xdr:from>
    <xdr:to>
      <xdr:col>9</xdr:col>
      <xdr:colOff>85725</xdr:colOff>
      <xdr:row>34</xdr:row>
      <xdr:rowOff>132742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8283E34-A150-15D7-B4EB-C0A0A6C7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0" y="3086100"/>
          <a:ext cx="5629275" cy="4866667"/>
        </a:xfrm>
        <a:prstGeom prst="rect">
          <a:avLst/>
        </a:prstGeom>
      </xdr:spPr>
    </xdr:pic>
    <xdr:clientData/>
  </xdr:twoCellAnchor>
  <xdr:twoCellAnchor editAs="oneCell">
    <xdr:from>
      <xdr:col>9</xdr:col>
      <xdr:colOff>196104</xdr:colOff>
      <xdr:row>11</xdr:row>
      <xdr:rowOff>616322</xdr:rowOff>
    </xdr:from>
    <xdr:to>
      <xdr:col>17</xdr:col>
      <xdr:colOff>403413</xdr:colOff>
      <xdr:row>34</xdr:row>
      <xdr:rowOff>100853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7FE39302-BB0D-9DB1-A660-1307A55DC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62280" y="3227293"/>
          <a:ext cx="6818780" cy="4796119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36</xdr:row>
      <xdr:rowOff>0</xdr:rowOff>
    </xdr:from>
    <xdr:to>
      <xdr:col>4</xdr:col>
      <xdr:colOff>1344705</xdr:colOff>
      <xdr:row>57</xdr:row>
      <xdr:rowOff>168089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50A4A764-E899-7592-286C-74C6A0FC5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471" y="8348382"/>
          <a:ext cx="5916705" cy="4639236"/>
        </a:xfrm>
        <a:prstGeom prst="rect">
          <a:avLst/>
        </a:prstGeom>
      </xdr:spPr>
    </xdr:pic>
    <xdr:clientData/>
  </xdr:twoCellAnchor>
  <xdr:twoCellAnchor editAs="oneCell">
    <xdr:from>
      <xdr:col>4</xdr:col>
      <xdr:colOff>1423147</xdr:colOff>
      <xdr:row>36</xdr:row>
      <xdr:rowOff>33618</xdr:rowOff>
    </xdr:from>
    <xdr:to>
      <xdr:col>9</xdr:col>
      <xdr:colOff>123265</xdr:colOff>
      <xdr:row>57</xdr:row>
      <xdr:rowOff>123265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07FC499A-4FBB-704A-3CE4-2A4DD1ECF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29618" y="8382000"/>
          <a:ext cx="5759823" cy="4560794"/>
        </a:xfrm>
        <a:prstGeom prst="rect">
          <a:avLst/>
        </a:prstGeom>
      </xdr:spPr>
    </xdr:pic>
    <xdr:clientData/>
  </xdr:twoCellAnchor>
  <xdr:twoCellAnchor editAs="oneCell">
    <xdr:from>
      <xdr:col>9</xdr:col>
      <xdr:colOff>302559</xdr:colOff>
      <xdr:row>36</xdr:row>
      <xdr:rowOff>22412</xdr:rowOff>
    </xdr:from>
    <xdr:to>
      <xdr:col>17</xdr:col>
      <xdr:colOff>576802</xdr:colOff>
      <xdr:row>57</xdr:row>
      <xdr:rowOff>100853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C9A5C14B-40D7-523A-2C53-9D8214A9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68735" y="8370794"/>
          <a:ext cx="6885714" cy="4549588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145677</xdr:colOff>
      <xdr:row>59</xdr:row>
      <xdr:rowOff>100853</xdr:rowOff>
    </xdr:from>
    <xdr:to>
      <xdr:col>4</xdr:col>
      <xdr:colOff>1322294</xdr:colOff>
      <xdr:row>79</xdr:row>
      <xdr:rowOff>89647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AF5E60D2-4DE5-9CEC-5589-AD62FDD3F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677" y="13346206"/>
          <a:ext cx="5883088" cy="424702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60</xdr:row>
      <xdr:rowOff>1</xdr:rowOff>
    </xdr:from>
    <xdr:to>
      <xdr:col>9</xdr:col>
      <xdr:colOff>582706</xdr:colOff>
      <xdr:row>79</xdr:row>
      <xdr:rowOff>78442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1AC945EF-206B-07D2-C82A-A4970C169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87353" y="13458266"/>
          <a:ext cx="5961529" cy="4123764"/>
        </a:xfrm>
        <a:prstGeom prst="rect">
          <a:avLst/>
        </a:prstGeom>
      </xdr:spPr>
    </xdr:pic>
    <xdr:clientData/>
  </xdr:twoCellAnchor>
  <xdr:twoCellAnchor editAs="oneCell">
    <xdr:from>
      <xdr:col>9</xdr:col>
      <xdr:colOff>649942</xdr:colOff>
      <xdr:row>59</xdr:row>
      <xdr:rowOff>190499</xdr:rowOff>
    </xdr:from>
    <xdr:to>
      <xdr:col>17</xdr:col>
      <xdr:colOff>235324</xdr:colOff>
      <xdr:row>79</xdr:row>
      <xdr:rowOff>11205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9713C542-3BB4-8F42-8F72-B6E1C37F4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416118" y="13435852"/>
          <a:ext cx="6196853" cy="4078941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81</xdr:row>
      <xdr:rowOff>11207</xdr:rowOff>
    </xdr:from>
    <xdr:to>
      <xdr:col>4</xdr:col>
      <xdr:colOff>1490382</xdr:colOff>
      <xdr:row>100</xdr:row>
      <xdr:rowOff>156884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815CAC85-FB24-0B9A-222C-92B2D6B7E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4471" y="17940619"/>
          <a:ext cx="6062382" cy="4191000"/>
        </a:xfrm>
        <a:prstGeom prst="rect">
          <a:avLst/>
        </a:prstGeom>
      </xdr:spPr>
    </xdr:pic>
    <xdr:clientData/>
  </xdr:twoCellAnchor>
  <xdr:twoCellAnchor editAs="oneCell">
    <xdr:from>
      <xdr:col>4</xdr:col>
      <xdr:colOff>1624852</xdr:colOff>
      <xdr:row>81</xdr:row>
      <xdr:rowOff>89647</xdr:rowOff>
    </xdr:from>
    <xdr:to>
      <xdr:col>8</xdr:col>
      <xdr:colOff>190500</xdr:colOff>
      <xdr:row>100</xdr:row>
      <xdr:rowOff>67236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E1160A73-FE58-C7E7-B29B-6862F8AC6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31323" y="18019059"/>
          <a:ext cx="5289177" cy="4022912"/>
        </a:xfrm>
        <a:prstGeom prst="rect">
          <a:avLst/>
        </a:prstGeom>
      </xdr:spPr>
    </xdr:pic>
    <xdr:clientData/>
  </xdr:twoCellAnchor>
  <xdr:twoCellAnchor editAs="oneCell">
    <xdr:from>
      <xdr:col>9</xdr:col>
      <xdr:colOff>403413</xdr:colOff>
      <xdr:row>81</xdr:row>
      <xdr:rowOff>112059</xdr:rowOff>
    </xdr:from>
    <xdr:to>
      <xdr:col>16</xdr:col>
      <xdr:colOff>381001</xdr:colOff>
      <xdr:row>100</xdr:row>
      <xdr:rowOff>134471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845DCD1C-ED3F-C96C-A213-0A871233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69589" y="18041471"/>
          <a:ext cx="5905500" cy="4067735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102</xdr:row>
      <xdr:rowOff>123265</xdr:rowOff>
    </xdr:from>
    <xdr:to>
      <xdr:col>4</xdr:col>
      <xdr:colOff>1456764</xdr:colOff>
      <xdr:row>120</xdr:row>
      <xdr:rowOff>145676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83B9FEA5-2728-B856-C1C0-A66C98520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1706" y="22523824"/>
          <a:ext cx="5961529" cy="3854823"/>
        </a:xfrm>
        <a:prstGeom prst="rect">
          <a:avLst/>
        </a:prstGeom>
      </xdr:spPr>
    </xdr:pic>
    <xdr:clientData/>
  </xdr:twoCellAnchor>
  <xdr:twoCellAnchor editAs="oneCell">
    <xdr:from>
      <xdr:col>4</xdr:col>
      <xdr:colOff>1490382</xdr:colOff>
      <xdr:row>102</xdr:row>
      <xdr:rowOff>168090</xdr:rowOff>
    </xdr:from>
    <xdr:to>
      <xdr:col>9</xdr:col>
      <xdr:colOff>0</xdr:colOff>
      <xdr:row>121</xdr:row>
      <xdr:rowOff>78443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351F199C-00ED-FE73-D992-256696C79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96853" y="22568649"/>
          <a:ext cx="5569323" cy="3955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24"/>
  <sheetViews>
    <sheetView tabSelected="1" zoomScale="85" zoomScaleNormal="85" workbookViewId="0">
      <selection activeCell="F5" sqref="F5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15.375" style="9" customWidth="1"/>
    <col min="12" max="12" width="17.5" customWidth="1"/>
  </cols>
  <sheetData>
    <row r="1" spans="2:25" ht="11.25" customHeight="1" x14ac:dyDescent="0.3"/>
    <row r="2" spans="2:25" x14ac:dyDescent="0.3">
      <c r="B2" s="30" t="s">
        <v>14</v>
      </c>
      <c r="C2" s="31"/>
      <c r="D2" s="31"/>
      <c r="E2" s="31"/>
      <c r="F2" s="31"/>
      <c r="G2" s="31"/>
      <c r="H2" s="32"/>
    </row>
    <row r="3" spans="2:25" ht="5.25" customHeight="1" x14ac:dyDescent="0.3">
      <c r="B3" s="12"/>
      <c r="C3" s="1"/>
      <c r="D3" s="1"/>
      <c r="E3" s="12"/>
      <c r="F3" s="1"/>
      <c r="G3" s="1"/>
      <c r="H3" s="12"/>
    </row>
    <row r="4" spans="2:25" ht="21.75" customHeight="1" thickBot="1" x14ac:dyDescent="0.35">
      <c r="B4" s="13" t="s">
        <v>0</v>
      </c>
      <c r="C4" s="3" t="s">
        <v>12</v>
      </c>
      <c r="D4" s="2" t="s">
        <v>1</v>
      </c>
      <c r="E4" s="13" t="s">
        <v>2</v>
      </c>
      <c r="F4" s="2" t="s">
        <v>9</v>
      </c>
      <c r="G4" s="2" t="s">
        <v>3</v>
      </c>
      <c r="H4" s="13" t="s">
        <v>4</v>
      </c>
      <c r="I4" s="10"/>
      <c r="J4" s="10"/>
      <c r="O4" s="23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2:25" ht="21.75" customHeight="1" thickTop="1" thickBot="1" x14ac:dyDescent="0.35">
      <c r="B5" s="14" t="s">
        <v>5</v>
      </c>
      <c r="C5" s="4" t="s">
        <v>7</v>
      </c>
      <c r="D5" s="5">
        <v>8998350</v>
      </c>
      <c r="E5" s="17">
        <v>0</v>
      </c>
      <c r="F5" s="5">
        <f>C36+G36+L36+C59+G59+L59+C81+G81+L81+C102+G102+L102+C124+G124</f>
        <v>1859650</v>
      </c>
      <c r="G5" s="5">
        <f>SUM(D5:F5)</f>
        <v>10858000</v>
      </c>
      <c r="H5" s="17">
        <f>G5*C5</f>
        <v>358314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2:25" ht="21.75" customHeight="1" thickTop="1" x14ac:dyDescent="0.3">
      <c r="B6" s="15" t="s">
        <v>6</v>
      </c>
      <c r="C6" s="6" t="s">
        <v>8</v>
      </c>
      <c r="D6" s="5">
        <v>8998350</v>
      </c>
      <c r="E6" s="18">
        <v>0</v>
      </c>
      <c r="F6" s="7"/>
      <c r="G6" s="7">
        <f>SUM(D6:F6)</f>
        <v>8998350</v>
      </c>
      <c r="H6" s="18">
        <f>G6*C6</f>
        <v>197963.69999999998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2:25" ht="21.75" customHeight="1" x14ac:dyDescent="0.3">
      <c r="B7" s="27" t="s">
        <v>10</v>
      </c>
      <c r="C7" s="28"/>
      <c r="D7" s="28"/>
      <c r="E7" s="28"/>
      <c r="F7" s="28"/>
      <c r="G7" s="28"/>
      <c r="H7" s="29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2:25" ht="21.75" customHeight="1" x14ac:dyDescent="0.3">
      <c r="B8" s="26">
        <f>H5+H6</f>
        <v>556277.69999999995</v>
      </c>
      <c r="C8" s="26"/>
      <c r="D8" s="26"/>
      <c r="E8" s="26"/>
      <c r="F8" s="26"/>
      <c r="G8" s="26"/>
      <c r="H8" s="26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2:25" ht="21.75" customHeight="1" x14ac:dyDescent="0.3">
      <c r="B9" s="33" t="s">
        <v>11</v>
      </c>
      <c r="C9" s="34"/>
      <c r="D9" s="34"/>
      <c r="E9" s="34"/>
      <c r="F9" s="34"/>
      <c r="G9" s="34"/>
      <c r="H9" s="3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2:25" ht="18" customHeight="1" x14ac:dyDescent="0.3">
      <c r="B10" s="36">
        <f>D5-B8</f>
        <v>8442072.3000000007</v>
      </c>
      <c r="C10" s="36"/>
      <c r="D10" s="36"/>
      <c r="E10" s="36"/>
      <c r="F10" s="36"/>
      <c r="G10" s="36"/>
      <c r="H10" s="36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2:25" ht="21.75" customHeight="1" x14ac:dyDescent="0.3">
      <c r="B11" s="16"/>
      <c r="C11" s="8"/>
      <c r="D11" s="8"/>
      <c r="E11" s="16"/>
      <c r="F11" s="8"/>
      <c r="G11" s="8"/>
      <c r="H11" s="16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2:25" ht="49.5" customHeight="1" x14ac:dyDescent="0.3">
      <c r="B12" s="25" t="s">
        <v>13</v>
      </c>
      <c r="C12" s="25"/>
      <c r="D12" s="25"/>
      <c r="E12" s="25"/>
      <c r="F12" s="25"/>
      <c r="G12" s="25"/>
      <c r="H12" s="25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36" spans="2:12" x14ac:dyDescent="0.3">
      <c r="B36" s="11" t="s">
        <v>15</v>
      </c>
      <c r="C36" s="19">
        <v>240000</v>
      </c>
      <c r="F36" s="11" t="s">
        <v>16</v>
      </c>
      <c r="G36" s="19">
        <v>120000</v>
      </c>
      <c r="K36" s="11" t="s">
        <v>17</v>
      </c>
      <c r="L36" s="19">
        <v>380000</v>
      </c>
    </row>
    <row r="59" spans="2:12" x14ac:dyDescent="0.3">
      <c r="B59" s="11" t="s">
        <v>18</v>
      </c>
      <c r="C59" s="19">
        <v>120000</v>
      </c>
      <c r="F59" s="11" t="s">
        <v>19</v>
      </c>
      <c r="G59" s="19">
        <v>187500</v>
      </c>
      <c r="K59" s="11" t="s">
        <v>20</v>
      </c>
      <c r="L59" s="19">
        <v>120000</v>
      </c>
    </row>
    <row r="64" spans="2:12" x14ac:dyDescent="0.3">
      <c r="K64" s="22"/>
    </row>
    <row r="81" spans="2:12" x14ac:dyDescent="0.3">
      <c r="B81" s="11" t="s">
        <v>21</v>
      </c>
      <c r="C81" s="19">
        <v>120000</v>
      </c>
      <c r="F81" s="11" t="s">
        <v>22</v>
      </c>
      <c r="G81" s="19">
        <v>112000</v>
      </c>
      <c r="K81" s="11" t="s">
        <v>23</v>
      </c>
      <c r="L81" s="20">
        <v>120000</v>
      </c>
    </row>
    <row r="89" spans="2:12" x14ac:dyDescent="0.3">
      <c r="G89" s="21"/>
    </row>
    <row r="102" spans="2:12" x14ac:dyDescent="0.3">
      <c r="B102" s="11" t="s">
        <v>24</v>
      </c>
      <c r="C102" s="19">
        <v>4050</v>
      </c>
      <c r="F102" s="11" t="s">
        <v>25</v>
      </c>
      <c r="G102" s="19">
        <v>60000</v>
      </c>
      <c r="K102" s="11" t="s">
        <v>26</v>
      </c>
      <c r="L102" s="20">
        <v>113000</v>
      </c>
    </row>
    <row r="124" spans="2:7" x14ac:dyDescent="0.3">
      <c r="B124" s="11" t="s">
        <v>27</v>
      </c>
      <c r="C124" s="19">
        <v>143100</v>
      </c>
      <c r="F124" s="11" t="s">
        <v>28</v>
      </c>
      <c r="G124" s="19">
        <v>20000</v>
      </c>
    </row>
  </sheetData>
  <mergeCells count="7">
    <mergeCell ref="O4:Y12"/>
    <mergeCell ref="B12:H12"/>
    <mergeCell ref="B8:H8"/>
    <mergeCell ref="B7:H7"/>
    <mergeCell ref="B2:H2"/>
    <mergeCell ref="B9:H9"/>
    <mergeCell ref="B10:H10"/>
  </mergeCells>
  <phoneticPr fontId="1" type="noConversion"/>
  <pageMargins left="0.7" right="0.7" top="0.75" bottom="0.75" header="0.3" footer="0.3"/>
  <pageSetup paperSize="9" orientation="portrait" r:id="rId1"/>
  <ignoredErrors>
    <ignoredError sqref="C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821082230125</cp:lastModifiedBy>
  <dcterms:created xsi:type="dcterms:W3CDTF">2023-07-05T00:16:23Z</dcterms:created>
  <dcterms:modified xsi:type="dcterms:W3CDTF">2024-07-01T01:39:13Z</dcterms:modified>
</cp:coreProperties>
</file>