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\공유문서\03._정산서(CS)\91. 베네피아\2024년 정산자료\"/>
    </mc:Choice>
  </mc:AlternateContent>
  <bookViews>
    <workbookView xWindow="-26625" yWindow="795" windowWidth="23640" windowHeight="15030"/>
  </bookViews>
  <sheets>
    <sheet name="8월 정산자료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G6" i="2" l="1"/>
  <c r="H6" i="2" s="1"/>
  <c r="G7" i="2" l="1"/>
  <c r="H7" i="2" s="1"/>
  <c r="B9" i="2" l="1"/>
  <c r="B11" i="2" s="1"/>
</calcChain>
</file>

<file path=xl/sharedStrings.xml><?xml version="1.0" encoding="utf-8"?>
<sst xmlns="http://schemas.openxmlformats.org/spreadsheetml/2006/main" count="27" uniqueCount="27">
  <si>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</si>
  <si>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</si>
  <si>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</si>
  <si>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</si>
  <si>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</si>
  <si>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</si>
  <si>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</si>
  <si>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</si>
  <si>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</si>
  <si>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</si>
  <si>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</si>
  <si>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</si>
  <si>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</si>
  <si>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</si>
  <si>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TK 트래블 계좌번호:</t>
    <phoneticPr fontId="1" type="noConversion"/>
  </si>
  <si>
    <t>국민은행 99919107950</t>
  </si>
  <si>
    <t>베네피아 여행대장 2024년 9월 정산자료</t>
    <phoneticPr fontId="1" type="noConversion"/>
  </si>
  <si>
    <t>김용희 :</t>
    <phoneticPr fontId="1" type="noConversion"/>
  </si>
  <si>
    <t>.</t>
    <phoneticPr fontId="1" type="noConversion"/>
  </si>
  <si>
    <t>안빛</t>
    <phoneticPr fontId="1" type="noConversion"/>
  </si>
  <si>
    <t>남연서 :</t>
    <phoneticPr fontId="1" type="noConversion"/>
  </si>
  <si>
    <t>윤성용 :</t>
    <phoneticPr fontId="1" type="noConversion"/>
  </si>
  <si>
    <t>조민호 :</t>
    <phoneticPr fontId="1" type="noConversion"/>
  </si>
  <si>
    <t xml:space="preserve">최희옥 : </t>
    <phoneticPr fontId="1" type="noConversion"/>
  </si>
  <si>
    <t xml:space="preserve">손미래 : </t>
    <phoneticPr fontId="1" type="noConversion"/>
  </si>
  <si>
    <t>전요한 :</t>
    <phoneticPr fontId="1" type="noConversion"/>
  </si>
  <si>
    <t>박수진 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</si>
</sst>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5" borderId="0" xfId="0" applyFill="1">
      <alignment vertical="center"/>
    </xf>
    <xf numFmtId="176" fontId="15" fillId="5" borderId="0" xfId="0" applyNumberFormat="1" applyFont="1" applyFill="1" applyAlignment="1">
      <alignment horizontal="right" vertical="center"/>
    </xf>
    <xf numFmtId="0" fontId="16" fillId="5" borderId="0" xfId="0" applyFont="1" applyFill="1">
      <alignment vertical="center"/>
    </xf>
    <xf numFmtId="176" fontId="0" fillId="5" borderId="0" xfId="0" applyNumberFormat="1" applyFill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14</xdr:row>
      <xdr:rowOff>33619</xdr:rowOff>
    </xdr:from>
    <xdr:to>
      <xdr:col>4</xdr:col>
      <xdr:colOff>67235</xdr:colOff>
      <xdr:row>35</xdr:row>
      <xdr:rowOff>22476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8" y="4101354"/>
          <a:ext cx="4549588" cy="4460004"/>
        </a:xfrm>
        <a:prstGeom prst="rect">
          <a:avLst/>
        </a:prstGeom>
      </xdr:spPr>
    </xdr:pic>
    <xdr:clientData/>
  </xdr:twoCellAnchor>
  <xdr:twoCellAnchor editAs="oneCell">
    <xdr:from>
      <xdr:col>4</xdr:col>
      <xdr:colOff>1165412</xdr:colOff>
      <xdr:row>14</xdr:row>
      <xdr:rowOff>190500</xdr:rowOff>
    </xdr:from>
    <xdr:to>
      <xdr:col>7</xdr:col>
      <xdr:colOff>593913</xdr:colOff>
      <xdr:row>35</xdr:row>
      <xdr:rowOff>48069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1883" y="4258235"/>
          <a:ext cx="4471148" cy="4328716"/>
        </a:xfrm>
        <a:prstGeom prst="rect">
          <a:avLst/>
        </a:prstGeom>
      </xdr:spPr>
    </xdr:pic>
    <xdr:clientData/>
  </xdr:twoCellAnchor>
  <xdr:twoCellAnchor editAs="oneCell">
    <xdr:from>
      <xdr:col>7</xdr:col>
      <xdr:colOff>1385215</xdr:colOff>
      <xdr:row>14</xdr:row>
      <xdr:rowOff>179294</xdr:rowOff>
    </xdr:from>
    <xdr:to>
      <xdr:col>13</xdr:col>
      <xdr:colOff>22412</xdr:colOff>
      <xdr:row>35</xdr:row>
      <xdr:rowOff>94882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4333" y="4247029"/>
          <a:ext cx="4531491" cy="4386735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39</xdr:row>
      <xdr:rowOff>190501</xdr:rowOff>
    </xdr:from>
    <xdr:to>
      <xdr:col>4</xdr:col>
      <xdr:colOff>-1</xdr:colOff>
      <xdr:row>60</xdr:row>
      <xdr:rowOff>189890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853" y="9581030"/>
          <a:ext cx="4605617" cy="4470536"/>
        </a:xfrm>
        <a:prstGeom prst="rect">
          <a:avLst/>
        </a:prstGeom>
      </xdr:spPr>
    </xdr:pic>
    <xdr:clientData/>
  </xdr:twoCellAnchor>
  <xdr:twoCellAnchor editAs="oneCell">
    <xdr:from>
      <xdr:col>4</xdr:col>
      <xdr:colOff>1322295</xdr:colOff>
      <xdr:row>39</xdr:row>
      <xdr:rowOff>168088</xdr:rowOff>
    </xdr:from>
    <xdr:to>
      <xdr:col>7</xdr:col>
      <xdr:colOff>885265</xdr:colOff>
      <xdr:row>60</xdr:row>
      <xdr:rowOff>205393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28766" y="9558617"/>
          <a:ext cx="4605617" cy="4508452"/>
        </a:xfrm>
        <a:prstGeom prst="rect">
          <a:avLst/>
        </a:prstGeom>
      </xdr:spPr>
    </xdr:pic>
    <xdr:clientData/>
  </xdr:twoCellAnchor>
  <xdr:twoCellAnchor editAs="oneCell">
    <xdr:from>
      <xdr:col>7</xdr:col>
      <xdr:colOff>1531074</xdr:colOff>
      <xdr:row>39</xdr:row>
      <xdr:rowOff>156882</xdr:rowOff>
    </xdr:from>
    <xdr:to>
      <xdr:col>13</xdr:col>
      <xdr:colOff>280146</xdr:colOff>
      <xdr:row>60</xdr:row>
      <xdr:rowOff>206737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80192" y="9547411"/>
          <a:ext cx="4643366" cy="4521002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123266</xdr:colOff>
      <xdr:row>64</xdr:row>
      <xdr:rowOff>33617</xdr:rowOff>
    </xdr:from>
    <xdr:to>
      <xdr:col>3</xdr:col>
      <xdr:colOff>1651196</xdr:colOff>
      <xdr:row>84</xdr:row>
      <xdr:rowOff>201706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266" y="14746941"/>
          <a:ext cx="4553518" cy="4426324"/>
        </a:xfrm>
        <a:prstGeom prst="rect">
          <a:avLst/>
        </a:prstGeom>
      </xdr:spPr>
    </xdr:pic>
    <xdr:clientData/>
  </xdr:twoCellAnchor>
  <xdr:twoCellAnchor editAs="oneCell">
    <xdr:from>
      <xdr:col>4</xdr:col>
      <xdr:colOff>1389529</xdr:colOff>
      <xdr:row>64</xdr:row>
      <xdr:rowOff>105509</xdr:rowOff>
    </xdr:from>
    <xdr:to>
      <xdr:col>7</xdr:col>
      <xdr:colOff>627529</xdr:colOff>
      <xdr:row>85</xdr:row>
      <xdr:rowOff>76656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14818833"/>
          <a:ext cx="4280647" cy="4442294"/>
        </a:xfrm>
        <a:prstGeom prst="rect">
          <a:avLst/>
        </a:prstGeom>
      </xdr:spPr>
    </xdr:pic>
    <xdr:clientData/>
  </xdr:twoCellAnchor>
  <xdr:twoCellAnchor editAs="oneCell">
    <xdr:from>
      <xdr:col>7</xdr:col>
      <xdr:colOff>1675255</xdr:colOff>
      <xdr:row>64</xdr:row>
      <xdr:rowOff>22412</xdr:rowOff>
    </xdr:from>
    <xdr:to>
      <xdr:col>13</xdr:col>
      <xdr:colOff>235324</xdr:colOff>
      <xdr:row>85</xdr:row>
      <xdr:rowOff>168517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24373" y="14735736"/>
          <a:ext cx="4454363" cy="4617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4"/>
  <sheetViews>
    <sheetView tabSelected="1" zoomScaleNormal="100" workbookViewId="0">
      <selection activeCell="K11" sqref="K11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15.375" style="9" customWidth="1"/>
    <col min="12" max="12" width="17.5" customWidth="1"/>
  </cols>
  <sheetData>
    <row r="1" spans="1:25" ht="30" customHeight="1" x14ac:dyDescent="0.3">
      <c r="A1" s="23"/>
      <c r="B1" s="24" t="s">
        <v>14</v>
      </c>
      <c r="C1" s="25" t="s">
        <v>15</v>
      </c>
      <c r="D1" s="26"/>
    </row>
    <row r="2" spans="1:25" ht="30" customHeight="1" x14ac:dyDescent="0.3"/>
    <row r="3" spans="1:25" x14ac:dyDescent="0.3">
      <c r="B3" s="36" t="s">
        <v>16</v>
      </c>
      <c r="C3" s="37"/>
      <c r="D3" s="37"/>
      <c r="E3" s="37"/>
      <c r="F3" s="37"/>
      <c r="G3" s="37"/>
      <c r="H3" s="38"/>
    </row>
    <row r="4" spans="1:25" ht="5.25" customHeight="1" x14ac:dyDescent="0.3">
      <c r="B4" s="12"/>
      <c r="C4" s="1"/>
      <c r="D4" s="1"/>
      <c r="E4" s="12"/>
      <c r="F4" s="1"/>
      <c r="G4" s="1"/>
      <c r="H4" s="12"/>
    </row>
    <row r="5" spans="1:25" ht="21.75" customHeight="1" thickBot="1" x14ac:dyDescent="0.35">
      <c r="B5" s="13" t="s">
        <v>0</v>
      </c>
      <c r="C5" s="3" t="s">
        <v>12</v>
      </c>
      <c r="D5" s="2" t="s">
        <v>1</v>
      </c>
      <c r="E5" s="13" t="s">
        <v>2</v>
      </c>
      <c r="F5" s="2" t="s">
        <v>9</v>
      </c>
      <c r="G5" s="2" t="s">
        <v>3</v>
      </c>
      <c r="H5" s="13" t="s">
        <v>4</v>
      </c>
      <c r="I5" s="10"/>
      <c r="J5" s="10"/>
      <c r="O5" s="29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21.75" customHeight="1" thickTop="1" x14ac:dyDescent="0.3">
      <c r="B6" s="14" t="s">
        <v>5</v>
      </c>
      <c r="C6" s="4" t="s">
        <v>7</v>
      </c>
      <c r="D6" s="27">
        <v>6062100</v>
      </c>
      <c r="E6" s="17">
        <v>0</v>
      </c>
      <c r="F6" s="5">
        <f>C37+G37+L37+C62+G62+L62+C87+G87+L87</f>
        <v>1235000</v>
      </c>
      <c r="G6" s="5">
        <f>SUM(D6:F6)</f>
        <v>7297100</v>
      </c>
      <c r="H6" s="17">
        <f>G6*C6</f>
        <v>240804.30000000002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1.75" customHeight="1" x14ac:dyDescent="0.3">
      <c r="B7" s="15" t="s">
        <v>6</v>
      </c>
      <c r="C7" s="6" t="s">
        <v>8</v>
      </c>
      <c r="D7" s="28">
        <v>6062100</v>
      </c>
      <c r="E7" s="18">
        <v>0</v>
      </c>
      <c r="F7" s="7">
        <v>0</v>
      </c>
      <c r="G7" s="7">
        <f>SUM(D7:F7)</f>
        <v>6062100</v>
      </c>
      <c r="H7" s="18">
        <f>G7*C7</f>
        <v>133366.19999999998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1.75" customHeight="1" x14ac:dyDescent="0.3">
      <c r="B8" s="33" t="s">
        <v>10</v>
      </c>
      <c r="C8" s="34"/>
      <c r="D8" s="34"/>
      <c r="E8" s="34"/>
      <c r="F8" s="34"/>
      <c r="G8" s="34"/>
      <c r="H8" s="35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1.75" customHeight="1" x14ac:dyDescent="0.3">
      <c r="B9" s="32">
        <f>H6+H7</f>
        <v>374170.5</v>
      </c>
      <c r="C9" s="32"/>
      <c r="D9" s="32"/>
      <c r="E9" s="32"/>
      <c r="F9" s="32"/>
      <c r="G9" s="32"/>
      <c r="H9" s="32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21.75" customHeight="1" x14ac:dyDescent="0.3">
      <c r="B10" s="39" t="s">
        <v>11</v>
      </c>
      <c r="C10" s="40"/>
      <c r="D10" s="40"/>
      <c r="E10" s="40"/>
      <c r="F10" s="40"/>
      <c r="G10" s="40"/>
      <c r="H10" s="41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8" customHeight="1" x14ac:dyDescent="0.3">
      <c r="B11" s="42">
        <f>D6-B9</f>
        <v>5687929.5</v>
      </c>
      <c r="C11" s="42"/>
      <c r="D11" s="42"/>
      <c r="E11" s="42"/>
      <c r="F11" s="42"/>
      <c r="G11" s="42"/>
      <c r="H11" s="42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21.75" customHeight="1" x14ac:dyDescent="0.3">
      <c r="B12" s="16"/>
      <c r="C12" s="8"/>
      <c r="D12" s="8"/>
      <c r="E12" s="16"/>
      <c r="F12" s="8"/>
      <c r="G12" s="8"/>
      <c r="H12" s="16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49.5" customHeight="1" x14ac:dyDescent="0.3">
      <c r="B13" s="31" t="s">
        <v>13</v>
      </c>
      <c r="C13" s="31"/>
      <c r="D13" s="31"/>
      <c r="E13" s="31"/>
      <c r="F13" s="31"/>
      <c r="G13" s="31"/>
      <c r="H13" s="31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37" spans="2:12" x14ac:dyDescent="0.3">
      <c r="B37" s="11" t="s">
        <v>17</v>
      </c>
      <c r="C37" s="19">
        <v>41000</v>
      </c>
      <c r="F37" s="11" t="s">
        <v>19</v>
      </c>
      <c r="G37" s="19">
        <v>60000</v>
      </c>
      <c r="K37" s="11" t="s">
        <v>20</v>
      </c>
      <c r="L37" s="19">
        <v>76000</v>
      </c>
    </row>
    <row r="38" spans="2:12" x14ac:dyDescent="0.3">
      <c r="C38" s="9" t="s">
        <v>18</v>
      </c>
    </row>
    <row r="60" spans="2:12" x14ac:dyDescent="0.3">
      <c r="C60" s="19"/>
      <c r="F60" s="11"/>
      <c r="G60" s="19"/>
      <c r="K60" s="11"/>
      <c r="L60" s="19"/>
    </row>
    <row r="62" spans="2:12" x14ac:dyDescent="0.3">
      <c r="B62" s="11" t="s">
        <v>21</v>
      </c>
      <c r="C62" s="19">
        <v>20000</v>
      </c>
      <c r="F62" s="11" t="s">
        <v>22</v>
      </c>
      <c r="G62" s="19">
        <v>188000</v>
      </c>
      <c r="K62" s="11" t="s">
        <v>23</v>
      </c>
      <c r="L62" s="19">
        <v>550000</v>
      </c>
    </row>
    <row r="65" spans="11:11" x14ac:dyDescent="0.3">
      <c r="K65" s="22"/>
    </row>
    <row r="82" spans="2:12" x14ac:dyDescent="0.3">
      <c r="C82" s="19"/>
      <c r="F82" s="11"/>
      <c r="G82" s="19"/>
      <c r="K82" s="11"/>
      <c r="L82" s="20"/>
    </row>
    <row r="87" spans="2:12" x14ac:dyDescent="0.3">
      <c r="B87" s="11" t="s">
        <v>24</v>
      </c>
      <c r="C87" s="19">
        <v>35000</v>
      </c>
      <c r="F87" s="11" t="s">
        <v>25</v>
      </c>
      <c r="G87" s="19">
        <v>44000</v>
      </c>
      <c r="K87" s="11" t="s">
        <v>26</v>
      </c>
      <c r="L87" s="19">
        <v>221000</v>
      </c>
    </row>
    <row r="90" spans="2:12" x14ac:dyDescent="0.3">
      <c r="G90" s="21"/>
    </row>
    <row r="103" spans="3:12" x14ac:dyDescent="0.3">
      <c r="C103" s="19"/>
      <c r="F103" s="11"/>
      <c r="G103" s="19"/>
      <c r="K103" s="11"/>
      <c r="L103" s="20"/>
    </row>
    <row r="111" spans="3:12" x14ac:dyDescent="0.3">
      <c r="C111" s="19"/>
      <c r="F111" s="11"/>
      <c r="G111" s="19"/>
      <c r="K111" s="11"/>
      <c r="L111" s="19"/>
    </row>
    <row r="125" spans="3:7" x14ac:dyDescent="0.3">
      <c r="C125" s="19"/>
      <c r="F125" s="11"/>
      <c r="G125" s="19"/>
    </row>
    <row r="134" spans="3:3" x14ac:dyDescent="0.3">
      <c r="C134" s="19"/>
    </row>
  </sheetData>
  <mergeCells count="7">
    <mergeCell ref="O5:Y13"/>
    <mergeCell ref="B13:H13"/>
    <mergeCell ref="B9:H9"/>
    <mergeCell ref="B8:H8"/>
    <mergeCell ref="B3:H3"/>
    <mergeCell ref="B10:H10"/>
    <mergeCell ref="B11:H11"/>
  </mergeCells>
  <phoneticPr fontId="1" type="noConversion"/>
  <pageMargins left="0.7" right="0.7" top="0.75" bottom="0.75" header="0.3" footer="0.3"/>
  <pageSetup paperSize="9" scale="26" orientation="portrait" horizontalDpi="300" verticalDpi="300" r:id="rId1"/>
  <ignoredErrors>
    <ignoredError sqref="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USER</cp:lastModifiedBy>
  <cp:lastPrinted>2024-09-02T00:23:18Z</cp:lastPrinted>
  <dcterms:created xsi:type="dcterms:W3CDTF">2023-07-05T00:16:23Z</dcterms:created>
  <dcterms:modified xsi:type="dcterms:W3CDTF">2024-10-02T01:15:45Z</dcterms:modified>
</cp:coreProperties>
</file>