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03._정산서(CS)\91. 베네피아\2024년 정산자료\"/>
    </mc:Choice>
  </mc:AlternateContent>
  <xr:revisionPtr revIDLastSave="0" documentId="13_ncr:1_{37B697CC-75F9-4046-9D2B-12F5EA1CF77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2월 정산자료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" i="2" l="1"/>
  <c r="G6" i="2" l="1"/>
  <c r="H6" i="2" s="1"/>
  <c r="B9" i="2" s="1"/>
  <c r="B11" i="2" s="1"/>
  <c r="G7" i="2" l="1"/>
  <c r="H7" i="2" s="1"/>
</calcChain>
</file>

<file path=xl/sharedStrings.xml><?xml version="1.0" encoding="utf-8"?>
<sst xmlns="http://schemas.openxmlformats.org/spreadsheetml/2006/main" count="70" uniqueCount="70">
  <si>
    <t>구분</t>
    <phoneticPr fontId="1" type="noConversion"/>
  </si>
  <si>
    <t>복지포인트(KCP 기준) (A)</t>
    <phoneticPr fontId="1" type="noConversion"/>
  </si>
  <si>
    <t>신용카드(KCP 기준) (B)</t>
    <phoneticPr fontId="1" type="noConversion"/>
  </si>
  <si>
    <t>합계 (A+B+C)</t>
    <phoneticPr fontId="1" type="noConversion"/>
  </si>
  <si>
    <t>수수료 금액(합계*수수료율)</t>
    <phoneticPr fontId="1" type="noConversion"/>
  </si>
  <si>
    <t>매출수수료</t>
    <phoneticPr fontId="1" type="noConversion"/>
  </si>
  <si>
    <t>복지포인트 수수료</t>
    <phoneticPr fontId="1" type="noConversion"/>
  </si>
  <si>
    <t>3.3%</t>
    <phoneticPr fontId="1" type="noConversion"/>
  </si>
  <si>
    <t>2.2%</t>
    <phoneticPr fontId="1" type="noConversion"/>
  </si>
  <si>
    <t>타결제금액(C)</t>
    <phoneticPr fontId="1" type="noConversion"/>
  </si>
  <si>
    <t>수수료 세금계산서 발행금액</t>
    <phoneticPr fontId="1" type="noConversion"/>
  </si>
  <si>
    <t>복지포인트 지급액(=청구액)</t>
    <phoneticPr fontId="1" type="noConversion"/>
  </si>
  <si>
    <t>수수료%(vat포함)</t>
    <phoneticPr fontId="1" type="noConversion"/>
  </si>
  <si>
    <t>* 타결제금액 캡처본</t>
    <phoneticPr fontId="1" type="noConversion"/>
  </si>
  <si>
    <t>TK 트래블 계좌번호:</t>
    <phoneticPr fontId="1" type="noConversion"/>
  </si>
  <si>
    <t>.</t>
    <phoneticPr fontId="1" type="noConversion"/>
  </si>
  <si>
    <t>국민은행 99919107950</t>
    <phoneticPr fontId="1" type="noConversion"/>
  </si>
  <si>
    <t>베네피아 여행대장 2024년 12월 정산자료</t>
    <phoneticPr fontId="1" type="noConversion"/>
  </si>
  <si>
    <t>김미정 :</t>
    <phoneticPr fontId="1" type="noConversion"/>
  </si>
  <si>
    <t>이지수 :</t>
    <phoneticPr fontId="1" type="noConversion"/>
  </si>
  <si>
    <t>주태화 :</t>
    <phoneticPr fontId="1" type="noConversion"/>
  </si>
  <si>
    <t>문지수 :</t>
    <phoneticPr fontId="1" type="noConversion"/>
  </si>
  <si>
    <t>정지현:</t>
    <phoneticPr fontId="1" type="noConversion"/>
  </si>
  <si>
    <t xml:space="preserve">이수연 </t>
    <phoneticPr fontId="1" type="noConversion"/>
  </si>
  <si>
    <t xml:space="preserve">이수연: </t>
    <phoneticPr fontId="1" type="noConversion"/>
  </si>
  <si>
    <t>김영호:</t>
    <phoneticPr fontId="1" type="noConversion"/>
  </si>
  <si>
    <t>임진영 :</t>
    <phoneticPr fontId="1" type="noConversion"/>
  </si>
  <si>
    <t xml:space="preserve">오병진 : </t>
    <phoneticPr fontId="1" type="noConversion"/>
  </si>
  <si>
    <t>이정윤 :</t>
    <phoneticPr fontId="1" type="noConversion"/>
  </si>
  <si>
    <t>공유성</t>
    <phoneticPr fontId="1" type="noConversion"/>
  </si>
  <si>
    <t xml:space="preserve">정연중: </t>
    <phoneticPr fontId="1" type="noConversion"/>
  </si>
  <si>
    <t>정유나 :</t>
    <phoneticPr fontId="1" type="noConversion"/>
  </si>
  <si>
    <t>전민수 :</t>
    <phoneticPr fontId="1" type="noConversion"/>
  </si>
  <si>
    <t xml:space="preserve">이현석 : </t>
    <phoneticPr fontId="1" type="noConversion"/>
  </si>
  <si>
    <t>한창선 :</t>
    <phoneticPr fontId="1" type="noConversion"/>
  </si>
  <si>
    <t>조성민 :</t>
    <phoneticPr fontId="1" type="noConversion"/>
  </si>
  <si>
    <t xml:space="preserve">주진원 : </t>
    <phoneticPr fontId="1" type="noConversion"/>
  </si>
  <si>
    <t>송경택 :</t>
    <phoneticPr fontId="1" type="noConversion"/>
  </si>
  <si>
    <t>한승재 :</t>
    <phoneticPr fontId="1" type="noConversion"/>
  </si>
  <si>
    <t xml:space="preserve">김지수 : </t>
    <phoneticPr fontId="1" type="noConversion"/>
  </si>
  <si>
    <t xml:space="preserve">심문보 : </t>
    <phoneticPr fontId="1" type="noConversion"/>
  </si>
  <si>
    <t xml:space="preserve">진승현 : </t>
    <phoneticPr fontId="1" type="noConversion"/>
  </si>
  <si>
    <t xml:space="preserve">정해윤 : </t>
    <phoneticPr fontId="1" type="noConversion"/>
  </si>
  <si>
    <t xml:space="preserve">이차주 : </t>
    <phoneticPr fontId="1" type="noConversion"/>
  </si>
  <si>
    <t xml:space="preserve">이동열(장정한) : </t>
    <phoneticPr fontId="1" type="noConversion"/>
  </si>
  <si>
    <t xml:space="preserve">백승은 : </t>
    <phoneticPr fontId="1" type="noConversion"/>
  </si>
  <si>
    <t xml:space="preserve">김선주 : </t>
    <phoneticPr fontId="1" type="noConversion"/>
  </si>
  <si>
    <t xml:space="preserve">김주호 : </t>
    <phoneticPr fontId="1" type="noConversion"/>
  </si>
  <si>
    <t xml:space="preserve">박서영 : </t>
    <phoneticPr fontId="1" type="noConversion"/>
  </si>
  <si>
    <t xml:space="preserve">이환석 : </t>
    <phoneticPr fontId="1" type="noConversion"/>
  </si>
  <si>
    <t xml:space="preserve">김성모 : </t>
    <phoneticPr fontId="1" type="noConversion"/>
  </si>
  <si>
    <t xml:space="preserve">오승현 : </t>
    <phoneticPr fontId="1" type="noConversion"/>
  </si>
  <si>
    <t xml:space="preserve">장규철 : </t>
    <phoneticPr fontId="1" type="noConversion"/>
  </si>
  <si>
    <t xml:space="preserve">조석희 : </t>
    <phoneticPr fontId="1" type="noConversion"/>
  </si>
  <si>
    <t xml:space="preserve">유경원 : </t>
    <phoneticPr fontId="1" type="noConversion"/>
  </si>
  <si>
    <t xml:space="preserve">김아영 : </t>
    <phoneticPr fontId="1" type="noConversion"/>
  </si>
  <si>
    <t xml:space="preserve">정수나(백성욱) : </t>
    <phoneticPr fontId="1" type="noConversion"/>
  </si>
  <si>
    <t xml:space="preserve">이치훈 : </t>
    <phoneticPr fontId="1" type="noConversion"/>
  </si>
  <si>
    <t xml:space="preserve">강민수 : </t>
    <phoneticPr fontId="1" type="noConversion"/>
  </si>
  <si>
    <t xml:space="preserve">이수민 : </t>
    <phoneticPr fontId="1" type="noConversion"/>
  </si>
  <si>
    <t xml:space="preserve">이아진(김얼) : </t>
    <phoneticPr fontId="1" type="noConversion"/>
  </si>
  <si>
    <t xml:space="preserve">이요한 : </t>
    <phoneticPr fontId="1" type="noConversion"/>
  </si>
  <si>
    <t xml:space="preserve">정지윤 : </t>
    <phoneticPr fontId="1" type="noConversion"/>
  </si>
  <si>
    <t xml:space="preserve">한소정 : </t>
    <phoneticPr fontId="1" type="noConversion"/>
  </si>
  <si>
    <t xml:space="preserve">조예자 : </t>
    <phoneticPr fontId="1" type="noConversion"/>
  </si>
  <si>
    <t xml:space="preserve">박상운 : </t>
    <phoneticPr fontId="1" type="noConversion"/>
  </si>
  <si>
    <t xml:space="preserve">이진 : </t>
    <phoneticPr fontId="1" type="noConversion"/>
  </si>
  <si>
    <t xml:space="preserve">이시은 : </t>
    <phoneticPr fontId="1" type="noConversion"/>
  </si>
  <si>
    <t xml:space="preserve">이원균 : </t>
    <phoneticPr fontId="1" type="noConversion"/>
  </si>
  <si>
    <t xml:space="preserve">안호준 : 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</si>
</sst>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#,##0_);[Red]\(#,##0\)"/>
  </numFmts>
  <fonts count="18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b/>
      <sz val="10"/>
      <color rgb="FFFF0000"/>
      <name val="맑은 고딕"/>
      <family val="3"/>
      <charset val="129"/>
      <scheme val="minor"/>
    </font>
    <font>
      <b/>
      <sz val="12"/>
      <color rgb="FFFF0000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b/>
      <sz val="10"/>
      <color rgb="FF0000FF"/>
      <name val="맑은 고딕"/>
      <family val="3"/>
      <charset val="129"/>
      <scheme val="minor"/>
    </font>
    <font>
      <b/>
      <sz val="12"/>
      <color rgb="FF0000FF"/>
      <name val="맑은 고딕"/>
      <family val="3"/>
      <charset val="129"/>
      <scheme val="minor"/>
    </font>
    <font>
      <b/>
      <sz val="14"/>
      <color rgb="FFFF0000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30"/>
      <color theme="1"/>
      <name val="맑은 고딕"/>
      <family val="2"/>
      <charset val="129"/>
      <scheme val="minor"/>
    </font>
    <font>
      <b/>
      <sz val="15"/>
      <color theme="1"/>
      <name val="맑은 고딕"/>
      <family val="3"/>
      <charset val="129"/>
      <scheme val="minor"/>
    </font>
    <font>
      <b/>
      <sz val="15"/>
      <color rgb="FF202124"/>
      <name val="맑은 고딕"/>
      <family val="3"/>
      <charset val="129"/>
    </font>
    <font>
      <sz val="11"/>
      <color theme="1"/>
      <name val="맑은 고딕"/>
      <family val="2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</borders>
  <cellStyleXfs count="2">
    <xf numFmtId="0" fontId="0" fillId="0" borderId="0">
      <alignment vertical="center"/>
    </xf>
    <xf numFmtId="41" fontId="17" fillId="0" borderId="0" applyFont="0" applyFill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176" fontId="8" fillId="0" borderId="9" xfId="0" applyNumberFormat="1" applyFont="1" applyBorder="1" applyAlignment="1">
      <alignment horizontal="center" vertical="center"/>
    </xf>
    <xf numFmtId="176" fontId="3" fillId="0" borderId="6" xfId="0" applyNumberFormat="1" applyFont="1" applyBorder="1" applyAlignment="1">
      <alignment horizontal="center" vertical="center"/>
    </xf>
    <xf numFmtId="176" fontId="3" fillId="0" borderId="5" xfId="0" applyNumberFormat="1" applyFont="1" applyBorder="1" applyAlignment="1">
      <alignment horizontal="center" vertical="center"/>
    </xf>
    <xf numFmtId="176" fontId="7" fillId="0" borderId="3" xfId="0" applyNumberFormat="1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/>
    </xf>
    <xf numFmtId="176" fontId="7" fillId="0" borderId="5" xfId="0" applyNumberFormat="1" applyFont="1" applyBorder="1" applyAlignment="1">
      <alignment horizontal="center" vertical="center"/>
    </xf>
    <xf numFmtId="176" fontId="7" fillId="0" borderId="6" xfId="0" applyNumberFormat="1" applyFont="1" applyBorder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6" fontId="0" fillId="0" borderId="0" xfId="0" applyNumberFormat="1" applyAlignment="1">
      <alignment horizontal="right" vertical="center"/>
    </xf>
    <xf numFmtId="176" fontId="8" fillId="0" borderId="9" xfId="0" applyNumberFormat="1" applyFont="1" applyBorder="1" applyAlignment="1">
      <alignment horizontal="right" vertical="center"/>
    </xf>
    <xf numFmtId="176" fontId="3" fillId="0" borderId="6" xfId="0" applyNumberFormat="1" applyFont="1" applyBorder="1" applyAlignment="1">
      <alignment horizontal="right" vertical="center"/>
    </xf>
    <xf numFmtId="176" fontId="6" fillId="0" borderId="1" xfId="0" applyNumberFormat="1" applyFont="1" applyBorder="1" applyAlignment="1">
      <alignment horizontal="right" vertical="center"/>
    </xf>
    <xf numFmtId="176" fontId="6" fillId="0" borderId="6" xfId="0" applyNumberFormat="1" applyFont="1" applyBorder="1" applyAlignment="1">
      <alignment horizontal="right" vertical="center"/>
    </xf>
    <xf numFmtId="176" fontId="5" fillId="0" borderId="0" xfId="0" applyNumberFormat="1" applyFont="1" applyAlignment="1">
      <alignment horizontal="right" vertical="center"/>
    </xf>
    <xf numFmtId="176" fontId="7" fillId="0" borderId="1" xfId="0" applyNumberFormat="1" applyFont="1" applyBorder="1" applyAlignment="1">
      <alignment horizontal="right" vertical="center"/>
    </xf>
    <xf numFmtId="176" fontId="7" fillId="0" borderId="6" xfId="0" applyNumberFormat="1" applyFont="1" applyBorder="1" applyAlignment="1">
      <alignment horizontal="right" vertical="center"/>
    </xf>
    <xf numFmtId="176" fontId="0" fillId="0" borderId="0" xfId="0" applyNumberFormat="1" applyAlignment="1">
      <alignment horizontal="left" vertical="center"/>
    </xf>
    <xf numFmtId="3" fontId="0" fillId="0" borderId="0" xfId="0" applyNumberFormat="1" applyAlignment="1">
      <alignment horizontal="left" vertical="center"/>
    </xf>
    <xf numFmtId="176" fontId="13" fillId="0" borderId="0" xfId="0" applyNumberFormat="1" applyFont="1" applyAlignment="1">
      <alignment horizontal="center" vertical="center"/>
    </xf>
    <xf numFmtId="176" fontId="8" fillId="0" borderId="0" xfId="0" applyNumberFormat="1" applyFont="1" applyAlignment="1">
      <alignment horizontal="center" vertical="center"/>
    </xf>
    <xf numFmtId="0" fontId="0" fillId="5" borderId="0" xfId="0" applyFill="1">
      <alignment vertical="center"/>
    </xf>
    <xf numFmtId="176" fontId="15" fillId="5" borderId="0" xfId="0" applyNumberFormat="1" applyFont="1" applyFill="1" applyAlignment="1">
      <alignment horizontal="right" vertical="center"/>
    </xf>
    <xf numFmtId="0" fontId="16" fillId="5" borderId="0" xfId="0" applyFont="1" applyFill="1">
      <alignment vertical="center"/>
    </xf>
    <xf numFmtId="176" fontId="0" fillId="5" borderId="0" xfId="0" applyNumberFormat="1" applyFill="1" applyAlignment="1">
      <alignment horizontal="center" vertical="center"/>
    </xf>
    <xf numFmtId="176" fontId="7" fillId="0" borderId="10" xfId="0" applyNumberFormat="1" applyFont="1" applyBorder="1" applyAlignment="1">
      <alignment horizontal="center" vertical="center"/>
    </xf>
    <xf numFmtId="176" fontId="7" fillId="0" borderId="2" xfId="0" applyNumberFormat="1" applyFont="1" applyBorder="1" applyAlignment="1">
      <alignment horizontal="center" vertical="center"/>
    </xf>
    <xf numFmtId="0" fontId="14" fillId="0" borderId="0" xfId="0" applyFont="1" applyAlignment="1">
      <alignment vertical="center" wrapText="1"/>
    </xf>
    <xf numFmtId="0" fontId="14" fillId="0" borderId="0" xfId="0" applyFont="1">
      <alignment vertical="center"/>
    </xf>
    <xf numFmtId="41" fontId="0" fillId="0" borderId="0" xfId="1" applyFont="1">
      <alignment vertical="center"/>
    </xf>
    <xf numFmtId="176" fontId="12" fillId="0" borderId="0" xfId="0" applyNumberFormat="1" applyFont="1" applyAlignment="1">
      <alignment horizontal="center" vertical="center"/>
    </xf>
    <xf numFmtId="176" fontId="11" fillId="0" borderId="2" xfId="0" applyNumberFormat="1" applyFont="1" applyBorder="1" applyAlignment="1">
      <alignment horizontal="center" vertical="center"/>
    </xf>
    <xf numFmtId="176" fontId="10" fillId="3" borderId="8" xfId="0" applyNumberFormat="1" applyFont="1" applyFill="1" applyBorder="1" applyAlignment="1">
      <alignment horizontal="center" vertical="center"/>
    </xf>
    <xf numFmtId="176" fontId="10" fillId="3" borderId="7" xfId="0" applyNumberFormat="1" applyFont="1" applyFill="1" applyBorder="1" applyAlignment="1">
      <alignment horizontal="center" vertical="center"/>
    </xf>
    <xf numFmtId="176" fontId="10" fillId="3" borderId="4" xfId="0" applyNumberFormat="1" applyFont="1" applyFill="1" applyBorder="1" applyAlignment="1">
      <alignment horizontal="center" vertical="center"/>
    </xf>
    <xf numFmtId="176" fontId="9" fillId="2" borderId="8" xfId="0" applyNumberFormat="1" applyFont="1" applyFill="1" applyBorder="1" applyAlignment="1">
      <alignment horizontal="center" vertical="center"/>
    </xf>
    <xf numFmtId="176" fontId="9" fillId="2" borderId="7" xfId="0" applyNumberFormat="1" applyFont="1" applyFill="1" applyBorder="1" applyAlignment="1">
      <alignment horizontal="center" vertical="center"/>
    </xf>
    <xf numFmtId="176" fontId="9" fillId="2" borderId="4" xfId="0" applyNumberFormat="1" applyFont="1" applyFill="1" applyBorder="1" applyAlignment="1">
      <alignment horizontal="center" vertical="center"/>
    </xf>
    <xf numFmtId="176" fontId="4" fillId="4" borderId="8" xfId="0" applyNumberFormat="1" applyFont="1" applyFill="1" applyBorder="1" applyAlignment="1">
      <alignment horizontal="center" vertical="center"/>
    </xf>
    <xf numFmtId="176" fontId="4" fillId="4" borderId="7" xfId="0" applyNumberFormat="1" applyFont="1" applyFill="1" applyBorder="1" applyAlignment="1">
      <alignment horizontal="center" vertical="center"/>
    </xf>
    <xf numFmtId="176" fontId="4" fillId="4" borderId="4" xfId="0" applyNumberFormat="1" applyFont="1" applyFill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colors>
    <mruColors>
      <color rgb="FF0000FF"/>
      <color rgb="FFFF9933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9" Type="http://schemas.openxmlformats.org/officeDocument/2006/relationships/image" Target="../media/image39.pn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42" Type="http://schemas.openxmlformats.org/officeDocument/2006/relationships/image" Target="../media/image42.png"/><Relationship Id="rId47" Type="http://schemas.openxmlformats.org/officeDocument/2006/relationships/image" Target="../media/image47.png"/><Relationship Id="rId50" Type="http://schemas.openxmlformats.org/officeDocument/2006/relationships/image" Target="../media/image50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9" Type="http://schemas.openxmlformats.org/officeDocument/2006/relationships/image" Target="../media/image29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49" Type="http://schemas.openxmlformats.org/officeDocument/2006/relationships/image" Target="../media/image49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4" Type="http://schemas.openxmlformats.org/officeDocument/2006/relationships/image" Target="../media/image44.png"/><Relationship Id="rId52" Type="http://schemas.openxmlformats.org/officeDocument/2006/relationships/image" Target="../media/image52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43" Type="http://schemas.openxmlformats.org/officeDocument/2006/relationships/image" Target="../media/image43.png"/><Relationship Id="rId48" Type="http://schemas.openxmlformats.org/officeDocument/2006/relationships/image" Target="../media/image48.png"/><Relationship Id="rId8" Type="http://schemas.openxmlformats.org/officeDocument/2006/relationships/image" Target="../media/image8.png"/><Relationship Id="rId51" Type="http://schemas.openxmlformats.org/officeDocument/2006/relationships/image" Target="../media/image51.png"/><Relationship Id="rId3" Type="http://schemas.openxmlformats.org/officeDocument/2006/relationships/image" Target="../media/image3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46" Type="http://schemas.openxmlformats.org/officeDocument/2006/relationships/image" Target="../media/image46.png"/><Relationship Id="rId20" Type="http://schemas.openxmlformats.org/officeDocument/2006/relationships/image" Target="../media/image20.png"/><Relationship Id="rId41" Type="http://schemas.openxmlformats.org/officeDocument/2006/relationships/image" Target="../media/image41.png"/><Relationship Id="rId1" Type="http://schemas.openxmlformats.org/officeDocument/2006/relationships/image" Target="../media/image1.png"/><Relationship Id="rId6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13</xdr:row>
      <xdr:rowOff>0</xdr:rowOff>
    </xdr:from>
    <xdr:to>
      <xdr:col>4</xdr:col>
      <xdr:colOff>1636058</xdr:colOff>
      <xdr:row>35</xdr:row>
      <xdr:rowOff>154037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2912" y="3854824"/>
          <a:ext cx="6129617" cy="483809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13</xdr:row>
      <xdr:rowOff>33617</xdr:rowOff>
    </xdr:from>
    <xdr:to>
      <xdr:col>10</xdr:col>
      <xdr:colOff>22412</xdr:colOff>
      <xdr:row>35</xdr:row>
      <xdr:rowOff>67237</xdr:rowOff>
    </xdr:to>
    <xdr:pic>
      <xdr:nvPicPr>
        <xdr:cNvPr id="3" name="그림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387353" y="3888441"/>
          <a:ext cx="6084794" cy="4717678"/>
        </a:xfrm>
        <a:prstGeom prst="rect">
          <a:avLst/>
        </a:prstGeom>
      </xdr:spPr>
    </xdr:pic>
    <xdr:clientData/>
  </xdr:twoCellAnchor>
  <xdr:twoCellAnchor editAs="oneCell">
    <xdr:from>
      <xdr:col>10</xdr:col>
      <xdr:colOff>201706</xdr:colOff>
      <xdr:row>13</xdr:row>
      <xdr:rowOff>89646</xdr:rowOff>
    </xdr:from>
    <xdr:to>
      <xdr:col>17</xdr:col>
      <xdr:colOff>336177</xdr:colOff>
      <xdr:row>35</xdr:row>
      <xdr:rowOff>11206</xdr:rowOff>
    </xdr:to>
    <xdr:pic>
      <xdr:nvPicPr>
        <xdr:cNvPr id="4" name="그림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651441" y="3944470"/>
          <a:ext cx="6062383" cy="4605618"/>
        </a:xfrm>
        <a:prstGeom prst="rect">
          <a:avLst/>
        </a:prstGeom>
      </xdr:spPr>
    </xdr:pic>
    <xdr:clientData/>
  </xdr:twoCellAnchor>
  <xdr:twoCellAnchor editAs="oneCell">
    <xdr:from>
      <xdr:col>1</xdr:col>
      <xdr:colOff>27215</xdr:colOff>
      <xdr:row>39</xdr:row>
      <xdr:rowOff>122465</xdr:rowOff>
    </xdr:from>
    <xdr:to>
      <xdr:col>4</xdr:col>
      <xdr:colOff>1416764</xdr:colOff>
      <xdr:row>60</xdr:row>
      <xdr:rowOff>13607</xdr:rowOff>
    </xdr:to>
    <xdr:pic>
      <xdr:nvPicPr>
        <xdr:cNvPr id="5" name="그림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1322" y="9225644"/>
          <a:ext cx="5866299" cy="4177392"/>
        </a:xfrm>
        <a:prstGeom prst="rect">
          <a:avLst/>
        </a:prstGeom>
      </xdr:spPr>
    </xdr:pic>
    <xdr:clientData/>
  </xdr:twoCellAnchor>
  <xdr:twoCellAnchor editAs="oneCell">
    <xdr:from>
      <xdr:col>5</xdr:col>
      <xdr:colOff>68035</xdr:colOff>
      <xdr:row>39</xdr:row>
      <xdr:rowOff>54428</xdr:rowOff>
    </xdr:from>
    <xdr:to>
      <xdr:col>9</xdr:col>
      <xdr:colOff>299356</xdr:colOff>
      <xdr:row>60</xdr:row>
      <xdr:rowOff>139534</xdr:rowOff>
    </xdr:to>
    <xdr:pic>
      <xdr:nvPicPr>
        <xdr:cNvPr id="6" name="그림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422571" y="9157607"/>
          <a:ext cx="5592535" cy="4371356"/>
        </a:xfrm>
        <a:prstGeom prst="rect">
          <a:avLst/>
        </a:prstGeom>
      </xdr:spPr>
    </xdr:pic>
    <xdr:clientData/>
  </xdr:twoCellAnchor>
  <xdr:twoCellAnchor editAs="oneCell">
    <xdr:from>
      <xdr:col>10</xdr:col>
      <xdr:colOff>136071</xdr:colOff>
      <xdr:row>39</xdr:row>
      <xdr:rowOff>163285</xdr:rowOff>
    </xdr:from>
    <xdr:to>
      <xdr:col>17</xdr:col>
      <xdr:colOff>190500</xdr:colOff>
      <xdr:row>60</xdr:row>
      <xdr:rowOff>173150</xdr:rowOff>
    </xdr:to>
    <xdr:pic>
      <xdr:nvPicPr>
        <xdr:cNvPr id="7" name="그림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2532178" y="9266464"/>
          <a:ext cx="5959929" cy="429611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64</xdr:row>
      <xdr:rowOff>68035</xdr:rowOff>
    </xdr:from>
    <xdr:to>
      <xdr:col>4</xdr:col>
      <xdr:colOff>1454599</xdr:colOff>
      <xdr:row>85</xdr:row>
      <xdr:rowOff>40822</xdr:rowOff>
    </xdr:to>
    <xdr:pic>
      <xdr:nvPicPr>
        <xdr:cNvPr id="8" name="그림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204107" y="14273892"/>
          <a:ext cx="5931349" cy="4259037"/>
        </a:xfrm>
        <a:prstGeom prst="rect">
          <a:avLst/>
        </a:prstGeom>
      </xdr:spPr>
    </xdr:pic>
    <xdr:clientData/>
  </xdr:twoCellAnchor>
  <xdr:twoCellAnchor editAs="oneCell">
    <xdr:from>
      <xdr:col>5</xdr:col>
      <xdr:colOff>40821</xdr:colOff>
      <xdr:row>64</xdr:row>
      <xdr:rowOff>68036</xdr:rowOff>
    </xdr:from>
    <xdr:to>
      <xdr:col>10</xdr:col>
      <xdr:colOff>20606</xdr:colOff>
      <xdr:row>85</xdr:row>
      <xdr:rowOff>108857</xdr:rowOff>
    </xdr:to>
    <xdr:pic>
      <xdr:nvPicPr>
        <xdr:cNvPr id="9" name="그림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395357" y="14273893"/>
          <a:ext cx="6021356" cy="4327071"/>
        </a:xfrm>
        <a:prstGeom prst="rect">
          <a:avLst/>
        </a:prstGeom>
      </xdr:spPr>
    </xdr:pic>
    <xdr:clientData/>
  </xdr:twoCellAnchor>
  <xdr:twoCellAnchor editAs="oneCell">
    <xdr:from>
      <xdr:col>10</xdr:col>
      <xdr:colOff>176892</xdr:colOff>
      <xdr:row>64</xdr:row>
      <xdr:rowOff>190501</xdr:rowOff>
    </xdr:from>
    <xdr:to>
      <xdr:col>17</xdr:col>
      <xdr:colOff>95249</xdr:colOff>
      <xdr:row>85</xdr:row>
      <xdr:rowOff>89893</xdr:rowOff>
    </xdr:to>
    <xdr:pic>
      <xdr:nvPicPr>
        <xdr:cNvPr id="10" name="그림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2572999" y="14396358"/>
          <a:ext cx="5823857" cy="4185642"/>
        </a:xfrm>
        <a:prstGeom prst="rect">
          <a:avLst/>
        </a:prstGeom>
      </xdr:spPr>
    </xdr:pic>
    <xdr:clientData/>
  </xdr:twoCellAnchor>
  <xdr:twoCellAnchor editAs="oneCell">
    <xdr:from>
      <xdr:col>0</xdr:col>
      <xdr:colOff>27216</xdr:colOff>
      <xdr:row>89</xdr:row>
      <xdr:rowOff>136070</xdr:rowOff>
    </xdr:from>
    <xdr:to>
      <xdr:col>4</xdr:col>
      <xdr:colOff>1537076</xdr:colOff>
      <xdr:row>111</xdr:row>
      <xdr:rowOff>13607</xdr:rowOff>
    </xdr:to>
    <xdr:pic>
      <xdr:nvPicPr>
        <xdr:cNvPr id="11" name="그림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27216" y="19444606"/>
          <a:ext cx="6190717" cy="4367894"/>
        </a:xfrm>
        <a:prstGeom prst="rect">
          <a:avLst/>
        </a:prstGeom>
      </xdr:spPr>
    </xdr:pic>
    <xdr:clientData/>
  </xdr:twoCellAnchor>
  <xdr:twoCellAnchor editAs="oneCell">
    <xdr:from>
      <xdr:col>5</xdr:col>
      <xdr:colOff>81643</xdr:colOff>
      <xdr:row>90</xdr:row>
      <xdr:rowOff>122465</xdr:rowOff>
    </xdr:from>
    <xdr:to>
      <xdr:col>9</xdr:col>
      <xdr:colOff>496942</xdr:colOff>
      <xdr:row>110</xdr:row>
      <xdr:rowOff>176892</xdr:rowOff>
    </xdr:to>
    <xdr:pic>
      <xdr:nvPicPr>
        <xdr:cNvPr id="12" name="그림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436179" y="19635108"/>
          <a:ext cx="5776513" cy="4136570"/>
        </a:xfrm>
        <a:prstGeom prst="rect">
          <a:avLst/>
        </a:prstGeom>
      </xdr:spPr>
    </xdr:pic>
    <xdr:clientData/>
  </xdr:twoCellAnchor>
  <xdr:twoCellAnchor editAs="oneCell">
    <xdr:from>
      <xdr:col>10</xdr:col>
      <xdr:colOff>244929</xdr:colOff>
      <xdr:row>91</xdr:row>
      <xdr:rowOff>95251</xdr:rowOff>
    </xdr:from>
    <xdr:to>
      <xdr:col>16</xdr:col>
      <xdr:colOff>639536</xdr:colOff>
      <xdr:row>111</xdr:row>
      <xdr:rowOff>86430</xdr:rowOff>
    </xdr:to>
    <xdr:pic>
      <xdr:nvPicPr>
        <xdr:cNvPr id="13" name="그림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2641036" y="19812001"/>
          <a:ext cx="5619750" cy="4073322"/>
        </a:xfrm>
        <a:prstGeom prst="rect">
          <a:avLst/>
        </a:prstGeom>
      </xdr:spPr>
    </xdr:pic>
    <xdr:clientData/>
  </xdr:twoCellAnchor>
  <xdr:twoCellAnchor editAs="oneCell">
    <xdr:from>
      <xdr:col>1</xdr:col>
      <xdr:colOff>149679</xdr:colOff>
      <xdr:row>115</xdr:row>
      <xdr:rowOff>149680</xdr:rowOff>
    </xdr:from>
    <xdr:to>
      <xdr:col>4</xdr:col>
      <xdr:colOff>1643364</xdr:colOff>
      <xdr:row>136</xdr:row>
      <xdr:rowOff>149680</xdr:rowOff>
    </xdr:to>
    <xdr:pic>
      <xdr:nvPicPr>
        <xdr:cNvPr id="14" name="그림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353786" y="24765001"/>
          <a:ext cx="5970435" cy="4286250"/>
        </a:xfrm>
        <a:prstGeom prst="rect">
          <a:avLst/>
        </a:prstGeom>
      </xdr:spPr>
    </xdr:pic>
    <xdr:clientData/>
  </xdr:twoCellAnchor>
  <xdr:twoCellAnchor editAs="oneCell">
    <xdr:from>
      <xdr:col>5</xdr:col>
      <xdr:colOff>204107</xdr:colOff>
      <xdr:row>117</xdr:row>
      <xdr:rowOff>68036</xdr:rowOff>
    </xdr:from>
    <xdr:to>
      <xdr:col>9</xdr:col>
      <xdr:colOff>323753</xdr:colOff>
      <xdr:row>136</xdr:row>
      <xdr:rowOff>81644</xdr:rowOff>
    </xdr:to>
    <xdr:pic>
      <xdr:nvPicPr>
        <xdr:cNvPr id="15" name="그림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6558643" y="25091572"/>
          <a:ext cx="5480860" cy="3891643"/>
        </a:xfrm>
        <a:prstGeom prst="rect">
          <a:avLst/>
        </a:prstGeom>
      </xdr:spPr>
    </xdr:pic>
    <xdr:clientData/>
  </xdr:twoCellAnchor>
  <xdr:twoCellAnchor editAs="oneCell">
    <xdr:from>
      <xdr:col>10</xdr:col>
      <xdr:colOff>122464</xdr:colOff>
      <xdr:row>117</xdr:row>
      <xdr:rowOff>149678</xdr:rowOff>
    </xdr:from>
    <xdr:to>
      <xdr:col>16</xdr:col>
      <xdr:colOff>312965</xdr:colOff>
      <xdr:row>136</xdr:row>
      <xdr:rowOff>166973</xdr:rowOff>
    </xdr:to>
    <xdr:pic>
      <xdr:nvPicPr>
        <xdr:cNvPr id="16" name="그림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2518571" y="25173214"/>
          <a:ext cx="5415644" cy="3895330"/>
        </a:xfrm>
        <a:prstGeom prst="rect">
          <a:avLst/>
        </a:prstGeom>
      </xdr:spPr>
    </xdr:pic>
    <xdr:clientData/>
  </xdr:twoCellAnchor>
  <xdr:twoCellAnchor editAs="oneCell">
    <xdr:from>
      <xdr:col>1</xdr:col>
      <xdr:colOff>40822</xdr:colOff>
      <xdr:row>143</xdr:row>
      <xdr:rowOff>95252</xdr:rowOff>
    </xdr:from>
    <xdr:to>
      <xdr:col>4</xdr:col>
      <xdr:colOff>1238251</xdr:colOff>
      <xdr:row>163</xdr:row>
      <xdr:rowOff>35312</xdr:rowOff>
    </xdr:to>
    <xdr:pic>
      <xdr:nvPicPr>
        <xdr:cNvPr id="17" name="그림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244929" y="30425573"/>
          <a:ext cx="5674179" cy="4022203"/>
        </a:xfrm>
        <a:prstGeom prst="rect">
          <a:avLst/>
        </a:prstGeom>
      </xdr:spPr>
    </xdr:pic>
    <xdr:clientData/>
  </xdr:twoCellAnchor>
  <xdr:twoCellAnchor editAs="oneCell">
    <xdr:from>
      <xdr:col>5</xdr:col>
      <xdr:colOff>27215</xdr:colOff>
      <xdr:row>143</xdr:row>
      <xdr:rowOff>81643</xdr:rowOff>
    </xdr:from>
    <xdr:to>
      <xdr:col>9</xdr:col>
      <xdr:colOff>340179</xdr:colOff>
      <xdr:row>163</xdr:row>
      <xdr:rowOff>31992</xdr:rowOff>
    </xdr:to>
    <xdr:pic>
      <xdr:nvPicPr>
        <xdr:cNvPr id="18" name="그림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6381751" y="30411964"/>
          <a:ext cx="5674178" cy="4032492"/>
        </a:xfrm>
        <a:prstGeom prst="rect">
          <a:avLst/>
        </a:prstGeom>
      </xdr:spPr>
    </xdr:pic>
    <xdr:clientData/>
  </xdr:twoCellAnchor>
  <xdr:twoCellAnchor editAs="oneCell">
    <xdr:from>
      <xdr:col>10</xdr:col>
      <xdr:colOff>108856</xdr:colOff>
      <xdr:row>143</xdr:row>
      <xdr:rowOff>68036</xdr:rowOff>
    </xdr:from>
    <xdr:to>
      <xdr:col>16</xdr:col>
      <xdr:colOff>476250</xdr:colOff>
      <xdr:row>163</xdr:row>
      <xdr:rowOff>63134</xdr:rowOff>
    </xdr:to>
    <xdr:pic>
      <xdr:nvPicPr>
        <xdr:cNvPr id="19" name="그림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12504963" y="30398357"/>
          <a:ext cx="5592537" cy="4077241"/>
        </a:xfrm>
        <a:prstGeom prst="rect">
          <a:avLst/>
        </a:prstGeom>
      </xdr:spPr>
    </xdr:pic>
    <xdr:clientData/>
  </xdr:twoCellAnchor>
  <xdr:twoCellAnchor editAs="oneCell">
    <xdr:from>
      <xdr:col>1</xdr:col>
      <xdr:colOff>13607</xdr:colOff>
      <xdr:row>169</xdr:row>
      <xdr:rowOff>108858</xdr:rowOff>
    </xdr:from>
    <xdr:to>
      <xdr:col>4</xdr:col>
      <xdr:colOff>1270905</xdr:colOff>
      <xdr:row>189</xdr:row>
      <xdr:rowOff>122464</xdr:rowOff>
    </xdr:to>
    <xdr:pic>
      <xdr:nvPicPr>
        <xdr:cNvPr id="20" name="그림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217714" y="35745965"/>
          <a:ext cx="5734048" cy="4095749"/>
        </a:xfrm>
        <a:prstGeom prst="rect">
          <a:avLst/>
        </a:prstGeom>
      </xdr:spPr>
    </xdr:pic>
    <xdr:clientData/>
  </xdr:twoCellAnchor>
  <xdr:twoCellAnchor editAs="oneCell">
    <xdr:from>
      <xdr:col>4</xdr:col>
      <xdr:colOff>1619250</xdr:colOff>
      <xdr:row>169</xdr:row>
      <xdr:rowOff>81645</xdr:rowOff>
    </xdr:from>
    <xdr:to>
      <xdr:col>9</xdr:col>
      <xdr:colOff>208995</xdr:colOff>
      <xdr:row>189</xdr:row>
      <xdr:rowOff>27215</xdr:rowOff>
    </xdr:to>
    <xdr:pic>
      <xdr:nvPicPr>
        <xdr:cNvPr id="21" name="그림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6300107" y="35718752"/>
          <a:ext cx="5624638" cy="4027713"/>
        </a:xfrm>
        <a:prstGeom prst="rect">
          <a:avLst/>
        </a:prstGeom>
      </xdr:spPr>
    </xdr:pic>
    <xdr:clientData/>
  </xdr:twoCellAnchor>
  <xdr:twoCellAnchor editAs="oneCell">
    <xdr:from>
      <xdr:col>10</xdr:col>
      <xdr:colOff>54428</xdr:colOff>
      <xdr:row>168</xdr:row>
      <xdr:rowOff>54428</xdr:rowOff>
    </xdr:from>
    <xdr:to>
      <xdr:col>16</xdr:col>
      <xdr:colOff>231321</xdr:colOff>
      <xdr:row>189</xdr:row>
      <xdr:rowOff>146349</xdr:rowOff>
    </xdr:to>
    <xdr:pic>
      <xdr:nvPicPr>
        <xdr:cNvPr id="22" name="그림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12450535" y="35487428"/>
          <a:ext cx="5402036" cy="4378171"/>
        </a:xfrm>
        <a:prstGeom prst="rect">
          <a:avLst/>
        </a:prstGeom>
      </xdr:spPr>
    </xdr:pic>
    <xdr:clientData/>
  </xdr:twoCellAnchor>
  <xdr:twoCellAnchor editAs="oneCell">
    <xdr:from>
      <xdr:col>1</xdr:col>
      <xdr:colOff>40822</xdr:colOff>
      <xdr:row>194</xdr:row>
      <xdr:rowOff>190500</xdr:rowOff>
    </xdr:from>
    <xdr:to>
      <xdr:col>4</xdr:col>
      <xdr:colOff>1374322</xdr:colOff>
      <xdr:row>215</xdr:row>
      <xdr:rowOff>54429</xdr:rowOff>
    </xdr:to>
    <xdr:pic>
      <xdr:nvPicPr>
        <xdr:cNvPr id="23" name="그림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244929" y="40930286"/>
          <a:ext cx="5810250" cy="4150179"/>
        </a:xfrm>
        <a:prstGeom prst="rect">
          <a:avLst/>
        </a:prstGeom>
      </xdr:spPr>
    </xdr:pic>
    <xdr:clientData/>
  </xdr:twoCellAnchor>
  <xdr:twoCellAnchor editAs="oneCell">
    <xdr:from>
      <xdr:col>5</xdr:col>
      <xdr:colOff>122465</xdr:colOff>
      <xdr:row>195</xdr:row>
      <xdr:rowOff>13608</xdr:rowOff>
    </xdr:from>
    <xdr:to>
      <xdr:col>9</xdr:col>
      <xdr:colOff>567556</xdr:colOff>
      <xdr:row>215</xdr:row>
      <xdr:rowOff>95251</xdr:rowOff>
    </xdr:to>
    <xdr:pic>
      <xdr:nvPicPr>
        <xdr:cNvPr id="26" name="그림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6477001" y="40957501"/>
          <a:ext cx="5806305" cy="4163786"/>
        </a:xfrm>
        <a:prstGeom prst="rect">
          <a:avLst/>
        </a:prstGeom>
      </xdr:spPr>
    </xdr:pic>
    <xdr:clientData/>
  </xdr:twoCellAnchor>
  <xdr:twoCellAnchor editAs="oneCell">
    <xdr:from>
      <xdr:col>10</xdr:col>
      <xdr:colOff>40821</xdr:colOff>
      <xdr:row>195</xdr:row>
      <xdr:rowOff>108856</xdr:rowOff>
    </xdr:from>
    <xdr:to>
      <xdr:col>16</xdr:col>
      <xdr:colOff>495674</xdr:colOff>
      <xdr:row>215</xdr:row>
      <xdr:rowOff>95250</xdr:rowOff>
    </xdr:to>
    <xdr:pic>
      <xdr:nvPicPr>
        <xdr:cNvPr id="27" name="그림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12436928" y="41052749"/>
          <a:ext cx="5679996" cy="4068537"/>
        </a:xfrm>
        <a:prstGeom prst="rect">
          <a:avLst/>
        </a:prstGeom>
      </xdr:spPr>
    </xdr:pic>
    <xdr:clientData/>
  </xdr:twoCellAnchor>
  <xdr:twoCellAnchor editAs="oneCell">
    <xdr:from>
      <xdr:col>1</xdr:col>
      <xdr:colOff>27215</xdr:colOff>
      <xdr:row>220</xdr:row>
      <xdr:rowOff>68038</xdr:rowOff>
    </xdr:from>
    <xdr:to>
      <xdr:col>4</xdr:col>
      <xdr:colOff>1294379</xdr:colOff>
      <xdr:row>240</xdr:row>
      <xdr:rowOff>163287</xdr:rowOff>
    </xdr:to>
    <xdr:pic>
      <xdr:nvPicPr>
        <xdr:cNvPr id="28" name="그림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231322" y="46114609"/>
          <a:ext cx="5743914" cy="4177392"/>
        </a:xfrm>
        <a:prstGeom prst="rect">
          <a:avLst/>
        </a:prstGeom>
      </xdr:spPr>
    </xdr:pic>
    <xdr:clientData/>
  </xdr:twoCellAnchor>
  <xdr:twoCellAnchor editAs="oneCell">
    <xdr:from>
      <xdr:col>5</xdr:col>
      <xdr:colOff>13606</xdr:colOff>
      <xdr:row>220</xdr:row>
      <xdr:rowOff>136072</xdr:rowOff>
    </xdr:from>
    <xdr:to>
      <xdr:col>9</xdr:col>
      <xdr:colOff>294376</xdr:colOff>
      <xdr:row>240</xdr:row>
      <xdr:rowOff>108858</xdr:rowOff>
    </xdr:to>
    <xdr:pic>
      <xdr:nvPicPr>
        <xdr:cNvPr id="29" name="그림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6368142" y="46182643"/>
          <a:ext cx="5641984" cy="4054929"/>
        </a:xfrm>
        <a:prstGeom prst="rect">
          <a:avLst/>
        </a:prstGeom>
      </xdr:spPr>
    </xdr:pic>
    <xdr:clientData/>
  </xdr:twoCellAnchor>
  <xdr:twoCellAnchor editAs="oneCell">
    <xdr:from>
      <xdr:col>10</xdr:col>
      <xdr:colOff>59131</xdr:colOff>
      <xdr:row>219</xdr:row>
      <xdr:rowOff>69471</xdr:rowOff>
    </xdr:from>
    <xdr:to>
      <xdr:col>16</xdr:col>
      <xdr:colOff>299357</xdr:colOff>
      <xdr:row>241</xdr:row>
      <xdr:rowOff>97253</xdr:rowOff>
    </xdr:to>
    <xdr:pic>
      <xdr:nvPicPr>
        <xdr:cNvPr id="30" name="그림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2455238" y="45911935"/>
          <a:ext cx="5465369" cy="4518139"/>
        </a:xfrm>
        <a:prstGeom prst="rect">
          <a:avLst/>
        </a:prstGeom>
      </xdr:spPr>
    </xdr:pic>
    <xdr:clientData/>
  </xdr:twoCellAnchor>
  <xdr:twoCellAnchor editAs="oneCell">
    <xdr:from>
      <xdr:col>0</xdr:col>
      <xdr:colOff>136072</xdr:colOff>
      <xdr:row>247</xdr:row>
      <xdr:rowOff>27215</xdr:rowOff>
    </xdr:from>
    <xdr:to>
      <xdr:col>4</xdr:col>
      <xdr:colOff>1330144</xdr:colOff>
      <xdr:row>267</xdr:row>
      <xdr:rowOff>108857</xdr:rowOff>
    </xdr:to>
    <xdr:pic>
      <xdr:nvPicPr>
        <xdr:cNvPr id="31" name="그림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136072" y="51584679"/>
          <a:ext cx="5874929" cy="4163785"/>
        </a:xfrm>
        <a:prstGeom prst="rect">
          <a:avLst/>
        </a:prstGeom>
      </xdr:spPr>
    </xdr:pic>
    <xdr:clientData/>
  </xdr:twoCellAnchor>
  <xdr:twoCellAnchor editAs="oneCell">
    <xdr:from>
      <xdr:col>5</xdr:col>
      <xdr:colOff>190498</xdr:colOff>
      <xdr:row>247</xdr:row>
      <xdr:rowOff>149681</xdr:rowOff>
    </xdr:from>
    <xdr:to>
      <xdr:col>9</xdr:col>
      <xdr:colOff>215053</xdr:colOff>
      <xdr:row>267</xdr:row>
      <xdr:rowOff>27216</xdr:rowOff>
    </xdr:to>
    <xdr:pic>
      <xdr:nvPicPr>
        <xdr:cNvPr id="32" name="그림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6545034" y="51707145"/>
          <a:ext cx="5385769" cy="3959678"/>
        </a:xfrm>
        <a:prstGeom prst="rect">
          <a:avLst/>
        </a:prstGeom>
      </xdr:spPr>
    </xdr:pic>
    <xdr:clientData/>
  </xdr:twoCellAnchor>
  <xdr:twoCellAnchor editAs="oneCell">
    <xdr:from>
      <xdr:col>9</xdr:col>
      <xdr:colOff>653142</xdr:colOff>
      <xdr:row>247</xdr:row>
      <xdr:rowOff>190502</xdr:rowOff>
    </xdr:from>
    <xdr:to>
      <xdr:col>16</xdr:col>
      <xdr:colOff>472303</xdr:colOff>
      <xdr:row>267</xdr:row>
      <xdr:rowOff>190501</xdr:rowOff>
    </xdr:to>
    <xdr:pic>
      <xdr:nvPicPr>
        <xdr:cNvPr id="33" name="그림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12368892" y="51747966"/>
          <a:ext cx="5724661" cy="4082142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271</xdr:row>
      <xdr:rowOff>136069</xdr:rowOff>
    </xdr:from>
    <xdr:to>
      <xdr:col>4</xdr:col>
      <xdr:colOff>1333500</xdr:colOff>
      <xdr:row>293</xdr:row>
      <xdr:rowOff>169964</xdr:rowOff>
    </xdr:to>
    <xdr:pic>
      <xdr:nvPicPr>
        <xdr:cNvPr id="34" name="그림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190500" y="56592105"/>
          <a:ext cx="5823857" cy="4524252"/>
        </a:xfrm>
        <a:prstGeom prst="rect">
          <a:avLst/>
        </a:prstGeom>
      </xdr:spPr>
    </xdr:pic>
    <xdr:clientData/>
  </xdr:twoCellAnchor>
  <xdr:twoCellAnchor editAs="oneCell">
    <xdr:from>
      <xdr:col>4</xdr:col>
      <xdr:colOff>1469571</xdr:colOff>
      <xdr:row>271</xdr:row>
      <xdr:rowOff>204106</xdr:rowOff>
    </xdr:from>
    <xdr:to>
      <xdr:col>9</xdr:col>
      <xdr:colOff>394927</xdr:colOff>
      <xdr:row>292</xdr:row>
      <xdr:rowOff>163285</xdr:rowOff>
    </xdr:to>
    <xdr:pic>
      <xdr:nvPicPr>
        <xdr:cNvPr id="35" name="그림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6150428" y="56660142"/>
          <a:ext cx="5960249" cy="4245429"/>
        </a:xfrm>
        <a:prstGeom prst="rect">
          <a:avLst/>
        </a:prstGeom>
      </xdr:spPr>
    </xdr:pic>
    <xdr:clientData/>
  </xdr:twoCellAnchor>
  <xdr:twoCellAnchor editAs="oneCell">
    <xdr:from>
      <xdr:col>9</xdr:col>
      <xdr:colOff>653143</xdr:colOff>
      <xdr:row>272</xdr:row>
      <xdr:rowOff>176892</xdr:rowOff>
    </xdr:from>
    <xdr:to>
      <xdr:col>16</xdr:col>
      <xdr:colOff>614120</xdr:colOff>
      <xdr:row>293</xdr:row>
      <xdr:rowOff>68035</xdr:rowOff>
    </xdr:to>
    <xdr:pic>
      <xdr:nvPicPr>
        <xdr:cNvPr id="36" name="그림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12368893" y="56837035"/>
          <a:ext cx="5866477" cy="4177393"/>
        </a:xfrm>
        <a:prstGeom prst="rect">
          <a:avLst/>
        </a:prstGeom>
      </xdr:spPr>
    </xdr:pic>
    <xdr:clientData/>
  </xdr:twoCellAnchor>
  <xdr:twoCellAnchor editAs="oneCell">
    <xdr:from>
      <xdr:col>0</xdr:col>
      <xdr:colOff>136072</xdr:colOff>
      <xdr:row>298</xdr:row>
      <xdr:rowOff>68034</xdr:rowOff>
    </xdr:from>
    <xdr:to>
      <xdr:col>4</xdr:col>
      <xdr:colOff>1377422</xdr:colOff>
      <xdr:row>319</xdr:row>
      <xdr:rowOff>2957</xdr:rowOff>
    </xdr:to>
    <xdr:pic>
      <xdr:nvPicPr>
        <xdr:cNvPr id="37" name="그림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136072" y="62034963"/>
          <a:ext cx="5922207" cy="4218215"/>
        </a:xfrm>
        <a:prstGeom prst="rect">
          <a:avLst/>
        </a:prstGeom>
      </xdr:spPr>
    </xdr:pic>
    <xdr:clientData/>
  </xdr:twoCellAnchor>
  <xdr:twoCellAnchor editAs="oneCell">
    <xdr:from>
      <xdr:col>4</xdr:col>
      <xdr:colOff>1578429</xdr:colOff>
      <xdr:row>298</xdr:row>
      <xdr:rowOff>176892</xdr:rowOff>
    </xdr:from>
    <xdr:to>
      <xdr:col>9</xdr:col>
      <xdr:colOff>242527</xdr:colOff>
      <xdr:row>318</xdr:row>
      <xdr:rowOff>176893</xdr:rowOff>
    </xdr:to>
    <xdr:pic>
      <xdr:nvPicPr>
        <xdr:cNvPr id="38" name="그림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6259286" y="62143821"/>
          <a:ext cx="5698991" cy="4082143"/>
        </a:xfrm>
        <a:prstGeom prst="rect">
          <a:avLst/>
        </a:prstGeom>
      </xdr:spPr>
    </xdr:pic>
    <xdr:clientData/>
  </xdr:twoCellAnchor>
  <xdr:twoCellAnchor editAs="oneCell">
    <xdr:from>
      <xdr:col>10</xdr:col>
      <xdr:colOff>13607</xdr:colOff>
      <xdr:row>298</xdr:row>
      <xdr:rowOff>136070</xdr:rowOff>
    </xdr:from>
    <xdr:to>
      <xdr:col>17</xdr:col>
      <xdr:colOff>84094</xdr:colOff>
      <xdr:row>319</xdr:row>
      <xdr:rowOff>108857</xdr:rowOff>
    </xdr:to>
    <xdr:pic>
      <xdr:nvPicPr>
        <xdr:cNvPr id="39" name="그림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12409714" y="62102999"/>
          <a:ext cx="5975987" cy="4259037"/>
        </a:xfrm>
        <a:prstGeom prst="rect">
          <a:avLst/>
        </a:prstGeom>
      </xdr:spPr>
    </xdr:pic>
    <xdr:clientData/>
  </xdr:twoCellAnchor>
  <xdr:twoCellAnchor editAs="oneCell">
    <xdr:from>
      <xdr:col>0</xdr:col>
      <xdr:colOff>81643</xdr:colOff>
      <xdr:row>324</xdr:row>
      <xdr:rowOff>27214</xdr:rowOff>
    </xdr:from>
    <xdr:to>
      <xdr:col>4</xdr:col>
      <xdr:colOff>1592036</xdr:colOff>
      <xdr:row>345</xdr:row>
      <xdr:rowOff>123535</xdr:rowOff>
    </xdr:to>
    <xdr:pic>
      <xdr:nvPicPr>
        <xdr:cNvPr id="40" name="그림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81643" y="67300928"/>
          <a:ext cx="6191250" cy="4382571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324</xdr:row>
      <xdr:rowOff>122463</xdr:rowOff>
    </xdr:from>
    <xdr:to>
      <xdr:col>9</xdr:col>
      <xdr:colOff>384492</xdr:colOff>
      <xdr:row>344</xdr:row>
      <xdr:rowOff>108857</xdr:rowOff>
    </xdr:to>
    <xdr:pic>
      <xdr:nvPicPr>
        <xdr:cNvPr id="41" name="그림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6354536" y="67396177"/>
          <a:ext cx="5745706" cy="4068537"/>
        </a:xfrm>
        <a:prstGeom prst="rect">
          <a:avLst/>
        </a:prstGeom>
      </xdr:spPr>
    </xdr:pic>
    <xdr:clientData/>
  </xdr:twoCellAnchor>
  <xdr:twoCellAnchor editAs="oneCell">
    <xdr:from>
      <xdr:col>9</xdr:col>
      <xdr:colOff>653143</xdr:colOff>
      <xdr:row>324</xdr:row>
      <xdr:rowOff>54429</xdr:rowOff>
    </xdr:from>
    <xdr:to>
      <xdr:col>17</xdr:col>
      <xdr:colOff>27214</xdr:colOff>
      <xdr:row>345</xdr:row>
      <xdr:rowOff>75354</xdr:rowOff>
    </xdr:to>
    <xdr:pic>
      <xdr:nvPicPr>
        <xdr:cNvPr id="42" name="그림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12368893" y="67328143"/>
          <a:ext cx="5959928" cy="4307175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350</xdr:row>
      <xdr:rowOff>54428</xdr:rowOff>
    </xdr:from>
    <xdr:to>
      <xdr:col>4</xdr:col>
      <xdr:colOff>1558925</xdr:colOff>
      <xdr:row>371</xdr:row>
      <xdr:rowOff>163285</xdr:rowOff>
    </xdr:to>
    <xdr:pic>
      <xdr:nvPicPr>
        <xdr:cNvPr id="43" name="그림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95250" y="72634928"/>
          <a:ext cx="6144532" cy="4395107"/>
        </a:xfrm>
        <a:prstGeom prst="rect">
          <a:avLst/>
        </a:prstGeom>
      </xdr:spPr>
    </xdr:pic>
    <xdr:clientData/>
  </xdr:twoCellAnchor>
  <xdr:twoCellAnchor editAs="oneCell">
    <xdr:from>
      <xdr:col>5</xdr:col>
      <xdr:colOff>13608</xdr:colOff>
      <xdr:row>350</xdr:row>
      <xdr:rowOff>136071</xdr:rowOff>
    </xdr:from>
    <xdr:to>
      <xdr:col>9</xdr:col>
      <xdr:colOff>328476</xdr:colOff>
      <xdr:row>370</xdr:row>
      <xdr:rowOff>176893</xdr:rowOff>
    </xdr:to>
    <xdr:pic>
      <xdr:nvPicPr>
        <xdr:cNvPr id="44" name="그림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6368144" y="72716571"/>
          <a:ext cx="5676082" cy="4122965"/>
        </a:xfrm>
        <a:prstGeom prst="rect">
          <a:avLst/>
        </a:prstGeom>
      </xdr:spPr>
    </xdr:pic>
    <xdr:clientData/>
  </xdr:twoCellAnchor>
  <xdr:twoCellAnchor editAs="oneCell">
    <xdr:from>
      <xdr:col>9</xdr:col>
      <xdr:colOff>625930</xdr:colOff>
      <xdr:row>350</xdr:row>
      <xdr:rowOff>95250</xdr:rowOff>
    </xdr:from>
    <xdr:to>
      <xdr:col>16</xdr:col>
      <xdr:colOff>478385</xdr:colOff>
      <xdr:row>371</xdr:row>
      <xdr:rowOff>13608</xdr:rowOff>
    </xdr:to>
    <xdr:pic>
      <xdr:nvPicPr>
        <xdr:cNvPr id="45" name="그림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12341680" y="72675750"/>
          <a:ext cx="5757955" cy="4204608"/>
        </a:xfrm>
        <a:prstGeom prst="rect">
          <a:avLst/>
        </a:prstGeom>
      </xdr:spPr>
    </xdr:pic>
    <xdr:clientData/>
  </xdr:twoCellAnchor>
  <xdr:twoCellAnchor editAs="oneCell">
    <xdr:from>
      <xdr:col>0</xdr:col>
      <xdr:colOff>163286</xdr:colOff>
      <xdr:row>375</xdr:row>
      <xdr:rowOff>176892</xdr:rowOff>
    </xdr:from>
    <xdr:to>
      <xdr:col>4</xdr:col>
      <xdr:colOff>1156607</xdr:colOff>
      <xdr:row>397</xdr:row>
      <xdr:rowOff>132779</xdr:rowOff>
    </xdr:to>
    <xdr:pic>
      <xdr:nvPicPr>
        <xdr:cNvPr id="52" name="그림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163286" y="77860071"/>
          <a:ext cx="5674178" cy="4446244"/>
        </a:xfrm>
        <a:prstGeom prst="rect">
          <a:avLst/>
        </a:prstGeom>
      </xdr:spPr>
    </xdr:pic>
    <xdr:clientData/>
  </xdr:twoCellAnchor>
  <xdr:twoCellAnchor editAs="oneCell">
    <xdr:from>
      <xdr:col>4</xdr:col>
      <xdr:colOff>1632856</xdr:colOff>
      <xdr:row>377</xdr:row>
      <xdr:rowOff>95249</xdr:rowOff>
    </xdr:from>
    <xdr:to>
      <xdr:col>9</xdr:col>
      <xdr:colOff>257503</xdr:colOff>
      <xdr:row>397</xdr:row>
      <xdr:rowOff>81642</xdr:rowOff>
    </xdr:to>
    <xdr:pic>
      <xdr:nvPicPr>
        <xdr:cNvPr id="53" name="그림 5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6313713" y="78186642"/>
          <a:ext cx="5659540" cy="4068536"/>
        </a:xfrm>
        <a:prstGeom prst="rect">
          <a:avLst/>
        </a:prstGeom>
      </xdr:spPr>
    </xdr:pic>
    <xdr:clientData/>
  </xdr:twoCellAnchor>
  <xdr:twoCellAnchor editAs="oneCell">
    <xdr:from>
      <xdr:col>9</xdr:col>
      <xdr:colOff>666750</xdr:colOff>
      <xdr:row>377</xdr:row>
      <xdr:rowOff>204106</xdr:rowOff>
    </xdr:from>
    <xdr:to>
      <xdr:col>16</xdr:col>
      <xdr:colOff>282123</xdr:colOff>
      <xdr:row>397</xdr:row>
      <xdr:rowOff>54428</xdr:rowOff>
    </xdr:to>
    <xdr:pic>
      <xdr:nvPicPr>
        <xdr:cNvPr id="54" name="그림 5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12382500" y="78295499"/>
          <a:ext cx="5520873" cy="393246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402</xdr:row>
      <xdr:rowOff>176893</xdr:rowOff>
    </xdr:from>
    <xdr:to>
      <xdr:col>4</xdr:col>
      <xdr:colOff>1286976</xdr:colOff>
      <xdr:row>423</xdr:row>
      <xdr:rowOff>190500</xdr:rowOff>
    </xdr:to>
    <xdr:pic>
      <xdr:nvPicPr>
        <xdr:cNvPr id="55" name="그림 5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0" y="83370964"/>
          <a:ext cx="5967833" cy="4299857"/>
        </a:xfrm>
        <a:prstGeom prst="rect">
          <a:avLst/>
        </a:prstGeom>
      </xdr:spPr>
    </xdr:pic>
    <xdr:clientData/>
  </xdr:twoCellAnchor>
  <xdr:twoCellAnchor editAs="oneCell">
    <xdr:from>
      <xdr:col>4</xdr:col>
      <xdr:colOff>1496786</xdr:colOff>
      <xdr:row>404</xdr:row>
      <xdr:rowOff>1</xdr:rowOff>
    </xdr:from>
    <xdr:to>
      <xdr:col>9</xdr:col>
      <xdr:colOff>54429</xdr:colOff>
      <xdr:row>423</xdr:row>
      <xdr:rowOff>111048</xdr:rowOff>
    </xdr:to>
    <xdr:pic>
      <xdr:nvPicPr>
        <xdr:cNvPr id="56" name="그림 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6177643" y="83602287"/>
          <a:ext cx="5592536" cy="3989082"/>
        </a:xfrm>
        <a:prstGeom prst="rect">
          <a:avLst/>
        </a:prstGeom>
      </xdr:spPr>
    </xdr:pic>
    <xdr:clientData/>
  </xdr:twoCellAnchor>
  <xdr:twoCellAnchor editAs="oneCell">
    <xdr:from>
      <xdr:col>9</xdr:col>
      <xdr:colOff>639535</xdr:colOff>
      <xdr:row>403</xdr:row>
      <xdr:rowOff>122465</xdr:rowOff>
    </xdr:from>
    <xdr:to>
      <xdr:col>16</xdr:col>
      <xdr:colOff>244847</xdr:colOff>
      <xdr:row>423</xdr:row>
      <xdr:rowOff>1</xdr:rowOff>
    </xdr:to>
    <xdr:pic>
      <xdr:nvPicPr>
        <xdr:cNvPr id="57" name="그림 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12355285" y="83520644"/>
          <a:ext cx="5510812" cy="3959678"/>
        </a:xfrm>
        <a:prstGeom prst="rect">
          <a:avLst/>
        </a:prstGeom>
      </xdr:spPr>
    </xdr:pic>
    <xdr:clientData/>
  </xdr:twoCellAnchor>
  <xdr:twoCellAnchor editAs="oneCell">
    <xdr:from>
      <xdr:col>0</xdr:col>
      <xdr:colOff>81643</xdr:colOff>
      <xdr:row>428</xdr:row>
      <xdr:rowOff>108858</xdr:rowOff>
    </xdr:from>
    <xdr:to>
      <xdr:col>4</xdr:col>
      <xdr:colOff>1387929</xdr:colOff>
      <xdr:row>449</xdr:row>
      <xdr:rowOff>124050</xdr:rowOff>
    </xdr:to>
    <xdr:pic>
      <xdr:nvPicPr>
        <xdr:cNvPr id="58" name="그림 57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81643" y="88609715"/>
          <a:ext cx="5987143" cy="4301442"/>
        </a:xfrm>
        <a:prstGeom prst="rect">
          <a:avLst/>
        </a:prstGeom>
      </xdr:spPr>
    </xdr:pic>
    <xdr:clientData/>
  </xdr:twoCellAnchor>
  <xdr:twoCellAnchor editAs="oneCell">
    <xdr:from>
      <xdr:col>4</xdr:col>
      <xdr:colOff>1578429</xdr:colOff>
      <xdr:row>429</xdr:row>
      <xdr:rowOff>1</xdr:rowOff>
    </xdr:from>
    <xdr:to>
      <xdr:col>9</xdr:col>
      <xdr:colOff>204452</xdr:colOff>
      <xdr:row>448</xdr:row>
      <xdr:rowOff>190500</xdr:rowOff>
    </xdr:to>
    <xdr:pic>
      <xdr:nvPicPr>
        <xdr:cNvPr id="59" name="그림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6259286" y="88704965"/>
          <a:ext cx="5660916" cy="4068535"/>
        </a:xfrm>
        <a:prstGeom prst="rect">
          <a:avLst/>
        </a:prstGeom>
      </xdr:spPr>
    </xdr:pic>
    <xdr:clientData/>
  </xdr:twoCellAnchor>
  <xdr:twoCellAnchor editAs="oneCell">
    <xdr:from>
      <xdr:col>9</xdr:col>
      <xdr:colOff>557893</xdr:colOff>
      <xdr:row>428</xdr:row>
      <xdr:rowOff>190500</xdr:rowOff>
    </xdr:from>
    <xdr:to>
      <xdr:col>16</xdr:col>
      <xdr:colOff>376051</xdr:colOff>
      <xdr:row>448</xdr:row>
      <xdr:rowOff>163286</xdr:rowOff>
    </xdr:to>
    <xdr:pic>
      <xdr:nvPicPr>
        <xdr:cNvPr id="60" name="그림 59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12273643" y="88691357"/>
          <a:ext cx="5723658" cy="4054929"/>
        </a:xfrm>
        <a:prstGeom prst="rect">
          <a:avLst/>
        </a:prstGeom>
      </xdr:spPr>
    </xdr:pic>
    <xdr:clientData/>
  </xdr:twoCellAnchor>
  <xdr:twoCellAnchor editAs="oneCell">
    <xdr:from>
      <xdr:col>0</xdr:col>
      <xdr:colOff>108857</xdr:colOff>
      <xdr:row>453</xdr:row>
      <xdr:rowOff>136071</xdr:rowOff>
    </xdr:from>
    <xdr:to>
      <xdr:col>4</xdr:col>
      <xdr:colOff>1624239</xdr:colOff>
      <xdr:row>475</xdr:row>
      <xdr:rowOff>40821</xdr:rowOff>
    </xdr:to>
    <xdr:pic>
      <xdr:nvPicPr>
        <xdr:cNvPr id="61" name="그림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108857" y="93739607"/>
          <a:ext cx="6196239" cy="43951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477"/>
  <sheetViews>
    <sheetView tabSelected="1" zoomScale="85" zoomScaleNormal="85" workbookViewId="0">
      <selection activeCell="H12" sqref="A1:H12"/>
    </sheetView>
  </sheetViews>
  <sheetFormatPr defaultRowHeight="16.5" x14ac:dyDescent="0.3"/>
  <cols>
    <col min="1" max="1" width="2.75" customWidth="1"/>
    <col min="2" max="2" width="22" style="11" customWidth="1"/>
    <col min="3" max="3" width="14.875" style="9" customWidth="1"/>
    <col min="4" max="4" width="22" style="9" customWidth="1"/>
    <col min="5" max="5" width="22" style="11" customWidth="1"/>
    <col min="6" max="7" width="22" style="9" customWidth="1"/>
    <col min="8" max="8" width="22" style="11" customWidth="1"/>
    <col min="9" max="9" width="4.375" style="9" customWidth="1"/>
    <col min="10" max="10" width="9" style="9"/>
    <col min="11" max="11" width="15.375" style="9" customWidth="1"/>
    <col min="12" max="12" width="17.5" customWidth="1"/>
  </cols>
  <sheetData>
    <row r="1" spans="1:25" ht="30" customHeight="1" x14ac:dyDescent="0.3">
      <c r="A1" s="23"/>
      <c r="B1" s="24" t="s">
        <v>14</v>
      </c>
      <c r="C1" s="25" t="s">
        <v>16</v>
      </c>
      <c r="D1" s="26"/>
    </row>
    <row r="2" spans="1:25" ht="30" customHeight="1" x14ac:dyDescent="0.3"/>
    <row r="3" spans="1:25" x14ac:dyDescent="0.3">
      <c r="B3" s="37" t="s">
        <v>17</v>
      </c>
      <c r="C3" s="38"/>
      <c r="D3" s="38"/>
      <c r="E3" s="38"/>
      <c r="F3" s="38"/>
      <c r="G3" s="38"/>
      <c r="H3" s="39"/>
    </row>
    <row r="4" spans="1:25" ht="5.25" customHeight="1" x14ac:dyDescent="0.3">
      <c r="B4" s="12"/>
      <c r="C4" s="1"/>
      <c r="D4" s="1"/>
      <c r="E4" s="12"/>
      <c r="F4" s="1"/>
      <c r="G4" s="1"/>
      <c r="H4" s="12"/>
    </row>
    <row r="5" spans="1:25" ht="21.75" customHeight="1" thickBot="1" x14ac:dyDescent="0.35">
      <c r="B5" s="13" t="s">
        <v>0</v>
      </c>
      <c r="C5" s="3" t="s">
        <v>12</v>
      </c>
      <c r="D5" s="2" t="s">
        <v>1</v>
      </c>
      <c r="E5" s="13" t="s">
        <v>2</v>
      </c>
      <c r="F5" s="2" t="s">
        <v>9</v>
      </c>
      <c r="G5" s="2" t="s">
        <v>3</v>
      </c>
      <c r="H5" s="13" t="s">
        <v>4</v>
      </c>
      <c r="I5" s="10"/>
      <c r="J5" s="10"/>
      <c r="O5" s="29"/>
      <c r="P5" s="30"/>
      <c r="Q5" s="30"/>
      <c r="R5" s="30"/>
      <c r="S5" s="30"/>
      <c r="T5" s="30"/>
      <c r="U5" s="30"/>
      <c r="V5" s="30"/>
      <c r="W5" s="30"/>
      <c r="X5" s="30"/>
      <c r="Y5" s="30"/>
    </row>
    <row r="6" spans="1:25" ht="21.75" customHeight="1" thickTop="1" x14ac:dyDescent="0.3">
      <c r="B6" s="14" t="s">
        <v>5</v>
      </c>
      <c r="C6" s="4" t="s">
        <v>7</v>
      </c>
      <c r="D6" s="27">
        <v>21907455</v>
      </c>
      <c r="E6" s="17">
        <v>0</v>
      </c>
      <c r="F6" s="5">
        <f>C37+G37+L37+C62+G62+L62+C87+G87+L87+C113+G113+L139+G140+C165+G165+L191+G191+C191+C217+L113+C139+L165+G217+L217+C243+G243+L243+C269+G269+L269+C295+G295+L295+C321+G321+L321+C347+G347+L347+C373+G373+L373+C399+G399+L399+C425+G425+L425+C451+G451+L451+C477</f>
        <v>3913545</v>
      </c>
      <c r="G6" s="5">
        <f>SUM(D6:F6)</f>
        <v>25821000</v>
      </c>
      <c r="H6" s="17">
        <f>G6*C6</f>
        <v>852093</v>
      </c>
      <c r="L6" s="31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</row>
    <row r="7" spans="1:25" ht="21.75" customHeight="1" x14ac:dyDescent="0.3">
      <c r="B7" s="15" t="s">
        <v>6</v>
      </c>
      <c r="C7" s="6" t="s">
        <v>8</v>
      </c>
      <c r="D7" s="28">
        <v>21907455</v>
      </c>
      <c r="E7" s="18">
        <v>0</v>
      </c>
      <c r="F7" s="7">
        <v>0</v>
      </c>
      <c r="G7" s="7">
        <f>SUM(D7:F7)</f>
        <v>21907455</v>
      </c>
      <c r="H7" s="18">
        <f>G7*C7</f>
        <v>481964.00999999995</v>
      </c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</row>
    <row r="8" spans="1:25" ht="21.75" customHeight="1" x14ac:dyDescent="0.3">
      <c r="B8" s="34" t="s">
        <v>10</v>
      </c>
      <c r="C8" s="35"/>
      <c r="D8" s="35"/>
      <c r="E8" s="35"/>
      <c r="F8" s="35"/>
      <c r="G8" s="35"/>
      <c r="H8" s="36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</row>
    <row r="9" spans="1:25" ht="21.75" customHeight="1" x14ac:dyDescent="0.3">
      <c r="B9" s="33">
        <f>H6+H7</f>
        <v>1334057.01</v>
      </c>
      <c r="C9" s="33"/>
      <c r="D9" s="33"/>
      <c r="E9" s="33"/>
      <c r="F9" s="33"/>
      <c r="G9" s="33"/>
      <c r="H9" s="33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</row>
    <row r="10" spans="1:25" ht="21.75" customHeight="1" x14ac:dyDescent="0.3">
      <c r="B10" s="40" t="s">
        <v>11</v>
      </c>
      <c r="C10" s="41"/>
      <c r="D10" s="41"/>
      <c r="E10" s="41"/>
      <c r="F10" s="41"/>
      <c r="G10" s="41"/>
      <c r="H10" s="42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</row>
    <row r="11" spans="1:25" ht="18" customHeight="1" x14ac:dyDescent="0.3">
      <c r="B11" s="43">
        <f>D6-B9</f>
        <v>20573397.989999998</v>
      </c>
      <c r="C11" s="43"/>
      <c r="D11" s="43"/>
      <c r="E11" s="43"/>
      <c r="F11" s="43"/>
      <c r="G11" s="43"/>
      <c r="H11" s="43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</row>
    <row r="12" spans="1:25" ht="21.75" customHeight="1" x14ac:dyDescent="0.3">
      <c r="B12" s="16"/>
      <c r="C12" s="8"/>
      <c r="D12" s="8"/>
      <c r="E12" s="16"/>
      <c r="F12" s="8"/>
      <c r="G12" s="8"/>
      <c r="H12" s="16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</row>
    <row r="13" spans="1:25" ht="49.5" customHeight="1" x14ac:dyDescent="0.3">
      <c r="B13" s="32" t="s">
        <v>13</v>
      </c>
      <c r="C13" s="32"/>
      <c r="D13" s="32"/>
      <c r="E13" s="32"/>
      <c r="F13" s="32"/>
      <c r="G13" s="32"/>
      <c r="H13" s="32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</row>
    <row r="37" spans="2:12" x14ac:dyDescent="0.3">
      <c r="B37" s="11" t="s">
        <v>18</v>
      </c>
      <c r="C37" s="19">
        <v>35000</v>
      </c>
      <c r="F37" s="11" t="s">
        <v>19</v>
      </c>
      <c r="G37" s="19">
        <v>47000</v>
      </c>
      <c r="K37" s="11" t="s">
        <v>20</v>
      </c>
      <c r="L37" s="19">
        <v>142717</v>
      </c>
    </row>
    <row r="38" spans="2:12" x14ac:dyDescent="0.3">
      <c r="C38" s="9" t="s">
        <v>15</v>
      </c>
    </row>
    <row r="60" spans="2:12" x14ac:dyDescent="0.3">
      <c r="C60" s="19"/>
      <c r="F60" s="11"/>
      <c r="G60" s="19"/>
      <c r="K60" s="11"/>
      <c r="L60" s="19"/>
    </row>
    <row r="62" spans="2:12" x14ac:dyDescent="0.3">
      <c r="B62" s="11" t="s">
        <v>21</v>
      </c>
      <c r="C62" s="19">
        <v>114949</v>
      </c>
      <c r="F62" s="11" t="s">
        <v>22</v>
      </c>
      <c r="G62" s="19">
        <v>450500</v>
      </c>
      <c r="K62" s="11" t="s">
        <v>23</v>
      </c>
      <c r="L62" s="19">
        <v>92000</v>
      </c>
    </row>
    <row r="65" spans="11:11" x14ac:dyDescent="0.3">
      <c r="K65" s="22"/>
    </row>
    <row r="82" spans="2:12" x14ac:dyDescent="0.3">
      <c r="C82" s="19"/>
      <c r="F82" s="11"/>
      <c r="G82" s="19"/>
      <c r="K82" s="11"/>
      <c r="L82" s="20"/>
    </row>
    <row r="87" spans="2:12" x14ac:dyDescent="0.3">
      <c r="B87" s="11" t="s">
        <v>24</v>
      </c>
      <c r="C87" s="19">
        <v>35600</v>
      </c>
      <c r="F87" s="11" t="s">
        <v>25</v>
      </c>
      <c r="G87" s="19">
        <v>88450</v>
      </c>
      <c r="K87" s="11" t="s">
        <v>26</v>
      </c>
      <c r="L87" s="19">
        <v>148000</v>
      </c>
    </row>
    <row r="90" spans="2:12" x14ac:dyDescent="0.3">
      <c r="G90" s="21"/>
    </row>
    <row r="103" spans="3:12" x14ac:dyDescent="0.3">
      <c r="C103" s="19"/>
      <c r="F103" s="11"/>
      <c r="G103" s="19"/>
      <c r="K103" s="11"/>
      <c r="L103" s="20"/>
    </row>
    <row r="111" spans="3:12" x14ac:dyDescent="0.3">
      <c r="C111" s="19"/>
      <c r="F111" s="11"/>
      <c r="G111" s="19"/>
      <c r="K111" s="11"/>
      <c r="L111" s="19"/>
    </row>
    <row r="113" spans="2:12" x14ac:dyDescent="0.3">
      <c r="B113" s="11" t="s">
        <v>27</v>
      </c>
      <c r="C113" s="19">
        <v>112000</v>
      </c>
      <c r="F113" s="11" t="s">
        <v>28</v>
      </c>
      <c r="G113" s="19">
        <v>31580</v>
      </c>
      <c r="K113" s="11" t="s">
        <v>29</v>
      </c>
      <c r="L113" s="19">
        <v>18000</v>
      </c>
    </row>
    <row r="125" spans="2:12" x14ac:dyDescent="0.3">
      <c r="C125" s="19"/>
      <c r="F125" s="11"/>
      <c r="G125" s="19"/>
    </row>
    <row r="134" spans="2:12" x14ac:dyDescent="0.3">
      <c r="C134" s="19"/>
    </row>
    <row r="139" spans="2:12" x14ac:dyDescent="0.3">
      <c r="B139" s="11" t="s">
        <v>30</v>
      </c>
      <c r="C139" s="19">
        <v>41979</v>
      </c>
      <c r="K139" s="11" t="s">
        <v>32</v>
      </c>
      <c r="L139" s="19">
        <v>16000</v>
      </c>
    </row>
    <row r="140" spans="2:12" x14ac:dyDescent="0.3">
      <c r="F140" s="11" t="s">
        <v>31</v>
      </c>
      <c r="G140" s="19">
        <v>69200</v>
      </c>
    </row>
    <row r="165" spans="2:12" x14ac:dyDescent="0.3">
      <c r="B165" s="11" t="s">
        <v>33</v>
      </c>
      <c r="C165" s="19">
        <v>47000</v>
      </c>
      <c r="F165" s="11" t="s">
        <v>34</v>
      </c>
      <c r="G165" s="19">
        <v>119400</v>
      </c>
      <c r="K165" s="11" t="s">
        <v>35</v>
      </c>
      <c r="L165" s="19">
        <v>10000</v>
      </c>
    </row>
    <row r="191" spans="2:12" x14ac:dyDescent="0.3">
      <c r="B191" s="11" t="s">
        <v>36</v>
      </c>
      <c r="C191" s="19">
        <v>183600</v>
      </c>
      <c r="F191" s="11" t="s">
        <v>37</v>
      </c>
      <c r="G191" s="19">
        <v>243300</v>
      </c>
      <c r="K191" s="11" t="s">
        <v>38</v>
      </c>
      <c r="L191" s="19">
        <v>17000</v>
      </c>
    </row>
    <row r="217" spans="2:12" x14ac:dyDescent="0.3">
      <c r="B217" s="11" t="s">
        <v>39</v>
      </c>
      <c r="C217" s="19">
        <v>7000</v>
      </c>
      <c r="F217" s="11" t="s">
        <v>40</v>
      </c>
      <c r="G217" s="19">
        <v>112000</v>
      </c>
      <c r="K217" s="11" t="s">
        <v>41</v>
      </c>
      <c r="L217" s="19">
        <v>110740</v>
      </c>
    </row>
    <row r="243" spans="2:12" x14ac:dyDescent="0.3">
      <c r="B243" s="11" t="s">
        <v>42</v>
      </c>
      <c r="C243" s="19">
        <v>10000</v>
      </c>
      <c r="F243" s="11" t="s">
        <v>43</v>
      </c>
      <c r="G243" s="19">
        <v>10000</v>
      </c>
      <c r="K243" s="11" t="s">
        <v>44</v>
      </c>
      <c r="L243" s="19">
        <v>20000</v>
      </c>
    </row>
    <row r="269" spans="2:12" x14ac:dyDescent="0.3">
      <c r="B269" s="11" t="s">
        <v>45</v>
      </c>
      <c r="C269" s="19">
        <v>108000</v>
      </c>
      <c r="F269" s="11" t="s">
        <v>46</v>
      </c>
      <c r="G269" s="19">
        <v>12200</v>
      </c>
      <c r="K269" s="11" t="s">
        <v>47</v>
      </c>
      <c r="L269" s="19">
        <v>169480</v>
      </c>
    </row>
    <row r="295" spans="2:12" x14ac:dyDescent="0.3">
      <c r="B295" s="11" t="s">
        <v>48</v>
      </c>
      <c r="C295" s="19">
        <v>55200</v>
      </c>
      <c r="F295" s="11" t="s">
        <v>49</v>
      </c>
      <c r="G295" s="19">
        <v>35000</v>
      </c>
      <c r="K295" s="11" t="s">
        <v>50</v>
      </c>
      <c r="L295" s="19">
        <v>6510</v>
      </c>
    </row>
    <row r="321" spans="2:12" x14ac:dyDescent="0.3">
      <c r="B321" s="11" t="s">
        <v>51</v>
      </c>
      <c r="C321" s="19">
        <v>10000</v>
      </c>
      <c r="F321" s="11" t="s">
        <v>52</v>
      </c>
      <c r="G321" s="19">
        <v>36000</v>
      </c>
      <c r="K321" s="11" t="s">
        <v>53</v>
      </c>
      <c r="L321" s="19">
        <v>10000</v>
      </c>
    </row>
    <row r="347" spans="2:12" x14ac:dyDescent="0.3">
      <c r="B347" s="11" t="s">
        <v>54</v>
      </c>
      <c r="C347" s="19">
        <v>10000</v>
      </c>
      <c r="F347" s="11" t="s">
        <v>55</v>
      </c>
      <c r="G347" s="19">
        <v>89500</v>
      </c>
      <c r="K347" s="11" t="s">
        <v>56</v>
      </c>
      <c r="L347" s="19">
        <v>54400</v>
      </c>
    </row>
    <row r="373" spans="2:12" x14ac:dyDescent="0.3">
      <c r="B373" s="11" t="s">
        <v>57</v>
      </c>
      <c r="C373" s="19">
        <v>152100</v>
      </c>
      <c r="F373" s="11" t="s">
        <v>58</v>
      </c>
      <c r="G373" s="19">
        <v>20000</v>
      </c>
      <c r="K373" s="11" t="s">
        <v>59</v>
      </c>
      <c r="L373" s="19">
        <v>35000</v>
      </c>
    </row>
    <row r="399" spans="2:12" x14ac:dyDescent="0.3">
      <c r="B399" s="11" t="s">
        <v>60</v>
      </c>
      <c r="C399" s="19">
        <v>20000</v>
      </c>
      <c r="F399" s="11" t="s">
        <v>61</v>
      </c>
      <c r="G399" s="19">
        <v>2600</v>
      </c>
      <c r="K399" s="11" t="s">
        <v>62</v>
      </c>
      <c r="L399" s="19">
        <v>11400</v>
      </c>
    </row>
    <row r="425" spans="2:12" x14ac:dyDescent="0.3">
      <c r="B425" s="11" t="s">
        <v>63</v>
      </c>
      <c r="C425" s="19">
        <v>20000</v>
      </c>
      <c r="F425" s="11" t="s">
        <v>64</v>
      </c>
      <c r="G425" s="19">
        <v>95000</v>
      </c>
      <c r="K425" s="11" t="s">
        <v>65</v>
      </c>
      <c r="L425" s="19">
        <v>79840</v>
      </c>
    </row>
    <row r="451" spans="2:12" x14ac:dyDescent="0.3">
      <c r="B451" s="11" t="s">
        <v>66</v>
      </c>
      <c r="C451" s="19">
        <v>6000</v>
      </c>
      <c r="F451" s="11" t="s">
        <v>67</v>
      </c>
      <c r="G451" s="19">
        <v>258300</v>
      </c>
      <c r="K451" s="11" t="s">
        <v>68</v>
      </c>
      <c r="L451" s="19">
        <v>264000</v>
      </c>
    </row>
    <row r="477" spans="2:12" x14ac:dyDescent="0.3">
      <c r="B477" s="11" t="s">
        <v>69</v>
      </c>
      <c r="C477" s="19">
        <v>20000</v>
      </c>
      <c r="F477" s="11"/>
      <c r="G477" s="19"/>
      <c r="K477" s="11"/>
      <c r="L477" s="19"/>
    </row>
  </sheetData>
  <mergeCells count="6">
    <mergeCell ref="B13:H13"/>
    <mergeCell ref="B9:H9"/>
    <mergeCell ref="B8:H8"/>
    <mergeCell ref="B3:H3"/>
    <mergeCell ref="B10:H10"/>
    <mergeCell ref="B11:H11"/>
  </mergeCells>
  <phoneticPr fontId="1" type="noConversion"/>
  <pageMargins left="0.7" right="0.7" top="0.75" bottom="0.75" header="0.3" footer="0.3"/>
  <pageSetup paperSize="9" scale="10" orientation="portrait" horizontalDpi="300" verticalDpi="300" r:id="rId1"/>
  <ignoredErrors>
    <ignoredError sqref="C6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12월 정산자료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MYCOM</dc:creator>
  <cp:lastModifiedBy>821082230125</cp:lastModifiedBy>
  <cp:lastPrinted>2025-01-03T06:57:21Z</cp:lastPrinted>
  <dcterms:created xsi:type="dcterms:W3CDTF">2023-07-05T00:16:23Z</dcterms:created>
  <dcterms:modified xsi:type="dcterms:W3CDTF">2025-01-03T06:57:26Z</dcterms:modified>
</cp:coreProperties>
</file>