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145" windowHeight="10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  <c r="G7" i="1"/>
  <c r="H7" i="1" s="1"/>
  <c r="G6" i="1"/>
  <c r="H6" i="1"/>
</calcChain>
</file>

<file path=xl/sharedStrings.xml><?xml version="1.0" encoding="utf-8"?>
<sst xmlns="http://schemas.openxmlformats.org/spreadsheetml/2006/main" count="22" uniqueCount="22">
  <si>
    <t>TK 트래블 계좌번호:</t>
  </si>
  <si>
    <t>국민은행 99919107950</t>
  </si>
  <si>
    <t>구분</t>
  </si>
  <si>
    <t>수수료%(vat포함)</t>
  </si>
  <si>
    <t>복지포인트(KCP 기준) (A)</t>
  </si>
  <si>
    <t>신용카드(KCP 기준) (B)</t>
  </si>
  <si>
    <t>타결제금액(C)</t>
  </si>
  <si>
    <t>합계 (A+B+C)</t>
  </si>
  <si>
    <t>수수료 금액(합계*수수료율)</t>
  </si>
  <si>
    <t>매출수수료</t>
  </si>
  <si>
    <t>3.3%</t>
  </si>
  <si>
    <t>복지포인트 수수료</t>
  </si>
  <si>
    <t>2.2%</t>
  </si>
  <si>
    <t>수수료 세금계산서 발행금액</t>
  </si>
  <si>
    <t>복지포인트 지급액(=청구액)</t>
  </si>
  <si>
    <t>* 타결제금액 캡처본</t>
  </si>
  <si>
    <t>유윤성: 124,000</t>
    <phoneticPr fontId="2" type="noConversion"/>
  </si>
  <si>
    <t>이명화: 124,000</t>
    <phoneticPr fontId="2" type="noConversion"/>
  </si>
  <si>
    <t>안나경: 18,000</t>
    <phoneticPr fontId="2" type="noConversion"/>
  </si>
  <si>
    <t>최은인: 8,000</t>
    <phoneticPr fontId="2" type="noConversion"/>
  </si>
  <si>
    <t>박용환: 227,000</t>
  </si>
  <si>
    <t>베네피아 여행대장 2025년 7월 정산자료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</si>
</sst>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>
      <alignment vertical="center"/>
    </xf>
    <xf numFmtId="38" fontId="8" fillId="0" borderId="9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8" fillId="0" borderId="9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38" fontId="13" fillId="5" borderId="0" xfId="0" applyNumberFormat="1" applyFont="1" applyFill="1" applyAlignment="1">
      <alignment horizontal="right" vertical="center"/>
    </xf>
    <xf numFmtId="0" fontId="14" fillId="5" borderId="0" xfId="0" applyFont="1" applyFill="1">
      <alignment vertical="center"/>
    </xf>
    <xf numFmtId="38" fontId="0" fillId="5" borderId="0" xfId="0" applyNumberFormat="1" applyFill="1" applyAlignment="1">
      <alignment horizontal="center" vertical="center"/>
    </xf>
    <xf numFmtId="38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0" fillId="3" borderId="8" xfId="0" applyNumberFormat="1" applyFont="1" applyFill="1" applyBorder="1" applyAlignment="1">
      <alignment horizontal="center" vertical="center"/>
    </xf>
    <xf numFmtId="38" fontId="10" fillId="3" borderId="7" xfId="0" applyNumberFormat="1" applyFont="1" applyFill="1" applyBorder="1" applyAlignment="1">
      <alignment horizontal="center" vertical="center"/>
    </xf>
    <xf numFmtId="38" fontId="10" fillId="3" borderId="4" xfId="0" applyNumberFormat="1" applyFont="1" applyFill="1" applyBorder="1" applyAlignment="1">
      <alignment horizontal="center" vertical="center"/>
    </xf>
    <xf numFmtId="38" fontId="9" fillId="2" borderId="8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1717762</xdr:colOff>
      <xdr:row>13</xdr:row>
      <xdr:rowOff>27984</xdr:rowOff>
    </xdr:from>
    <xdr:to>
      <xdr:col>10</xdr:col>
      <xdr:colOff>261736</xdr:colOff>
      <xdr:row>36</xdr:row>
      <xdr:rowOff>13048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6495" y="2976820"/>
          <a:ext cx="5133186" cy="4786707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208768</xdr:colOff>
      <xdr:row>11</xdr:row>
      <xdr:rowOff>143529</xdr:rowOff>
    </xdr:from>
    <xdr:to>
      <xdr:col>4</xdr:col>
      <xdr:colOff>965549</xdr:colOff>
      <xdr:row>36</xdr:row>
      <xdr:rowOff>13720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68" y="2609591"/>
          <a:ext cx="5662808" cy="5154608"/>
        </a:xfrm>
        <a:prstGeom prst="rect">
          <a:avLst/>
        </a:prstGeom>
      </xdr:spPr>
    </xdr:pic>
    <xdr:clientData/>
  </xdr:twoCellAnchor>
  <xdr:twoCellAnchor editAs="oneCell">
    <xdr:from>
      <xdr:col>12</xdr:col>
      <xdr:colOff>679003</xdr:colOff>
      <xdr:row>14</xdr:row>
      <xdr:rowOff>0</xdr:rowOff>
    </xdr:from>
    <xdr:to>
      <xdr:col>20</xdr:col>
      <xdr:colOff>561062</xdr:colOff>
      <xdr:row>35</xdr:row>
      <xdr:rowOff>171711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10030" y="3157603"/>
          <a:ext cx="5414388" cy="455582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40</xdr:row>
      <xdr:rowOff>182671</xdr:rowOff>
    </xdr:from>
    <xdr:to>
      <xdr:col>5</xdr:col>
      <xdr:colOff>0</xdr:colOff>
      <xdr:row>66</xdr:row>
      <xdr:rowOff>14493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671" y="8768219"/>
          <a:ext cx="6276062" cy="5259767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41</xdr:row>
      <xdr:rowOff>65240</xdr:rowOff>
    </xdr:from>
    <xdr:to>
      <xdr:col>11</xdr:col>
      <xdr:colOff>685428</xdr:colOff>
      <xdr:row>65</xdr:row>
      <xdr:rowOff>183150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07157" y="8859555"/>
          <a:ext cx="6217757" cy="5128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="73" zoomScaleNormal="73" workbookViewId="0">
      <selection activeCell="B3" sqref="B3:H3"/>
    </sheetView>
  </sheetViews>
  <sheetFormatPr defaultRowHeight="16.5" x14ac:dyDescent="0.3"/>
  <cols>
    <col min="1" max="1" width="3.125" customWidth="1"/>
    <col min="2" max="2" width="22.875" customWidth="1"/>
    <col min="3" max="3" width="14.625" customWidth="1"/>
    <col min="4" max="4" width="23.875" customWidth="1"/>
    <col min="5" max="5" width="20.375" customWidth="1"/>
    <col min="6" max="6" width="23" customWidth="1"/>
    <col min="7" max="7" width="21.375" customWidth="1"/>
    <col min="8" max="8" width="24" customWidth="1"/>
  </cols>
  <sheetData>
    <row r="1" spans="1:8" ht="24" x14ac:dyDescent="0.3">
      <c r="A1" s="17"/>
      <c r="B1" s="18" t="s">
        <v>0</v>
      </c>
      <c r="C1" s="19" t="s">
        <v>1</v>
      </c>
      <c r="D1" s="20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27" t="s">
        <v>21</v>
      </c>
      <c r="C3" s="28"/>
      <c r="D3" s="28"/>
      <c r="E3" s="28"/>
      <c r="F3" s="28"/>
      <c r="G3" s="28"/>
      <c r="H3" s="29"/>
    </row>
    <row r="4" spans="1:8" x14ac:dyDescent="0.3">
      <c r="A4" s="1"/>
      <c r="B4" s="10"/>
      <c r="C4" s="2"/>
      <c r="D4" s="2"/>
      <c r="E4" s="10"/>
      <c r="F4" s="2"/>
      <c r="G4" s="2"/>
      <c r="H4" s="10"/>
    </row>
    <row r="5" spans="1:8" ht="17.25" thickBot="1" x14ac:dyDescent="0.35">
      <c r="A5" s="1"/>
      <c r="B5" s="11" t="s">
        <v>2</v>
      </c>
      <c r="C5" s="4" t="s">
        <v>3</v>
      </c>
      <c r="D5" s="3" t="s">
        <v>4</v>
      </c>
      <c r="E5" s="11" t="s">
        <v>5</v>
      </c>
      <c r="F5" s="3" t="s">
        <v>6</v>
      </c>
      <c r="G5" s="3" t="s">
        <v>7</v>
      </c>
      <c r="H5" s="11" t="s">
        <v>8</v>
      </c>
    </row>
    <row r="6" spans="1:8" ht="18" thickTop="1" thickBot="1" x14ac:dyDescent="0.35">
      <c r="A6" s="1"/>
      <c r="B6" s="12" t="s">
        <v>9</v>
      </c>
      <c r="C6" s="5" t="s">
        <v>10</v>
      </c>
      <c r="D6" s="21">
        <v>4321000</v>
      </c>
      <c r="E6" s="15">
        <v>0</v>
      </c>
      <c r="F6" s="6">
        <v>501000</v>
      </c>
      <c r="G6" s="6">
        <f>SUM(D6:F6)</f>
        <v>4822000</v>
      </c>
      <c r="H6" s="15">
        <f>SUM(G6*C6)</f>
        <v>159126</v>
      </c>
    </row>
    <row r="7" spans="1:8" ht="17.25" thickTop="1" x14ac:dyDescent="0.3">
      <c r="A7" s="1"/>
      <c r="B7" s="13" t="s">
        <v>11</v>
      </c>
      <c r="C7" s="7" t="s">
        <v>12</v>
      </c>
      <c r="D7" s="21">
        <v>4321000</v>
      </c>
      <c r="E7" s="16">
        <v>0</v>
      </c>
      <c r="F7" s="8">
        <v>0</v>
      </c>
      <c r="G7" s="6">
        <f>SUM(D7:F7)</f>
        <v>4321000</v>
      </c>
      <c r="H7" s="15">
        <f>SUM(G7*C7)</f>
        <v>95062</v>
      </c>
    </row>
    <row r="8" spans="1:8" x14ac:dyDescent="0.3">
      <c r="A8" s="1"/>
      <c r="B8" s="24" t="s">
        <v>13</v>
      </c>
      <c r="C8" s="25"/>
      <c r="D8" s="25"/>
      <c r="E8" s="25"/>
      <c r="F8" s="25"/>
      <c r="G8" s="25"/>
      <c r="H8" s="26"/>
    </row>
    <row r="9" spans="1:8" ht="17.25" x14ac:dyDescent="0.3">
      <c r="A9" s="1"/>
      <c r="B9" s="34">
        <f>SUM(H6+H7)</f>
        <v>254188</v>
      </c>
      <c r="C9" s="34"/>
      <c r="D9" s="34"/>
      <c r="E9" s="34"/>
      <c r="F9" s="34"/>
      <c r="G9" s="34"/>
      <c r="H9" s="34"/>
    </row>
    <row r="10" spans="1:8" x14ac:dyDescent="0.3">
      <c r="A10" s="1"/>
      <c r="B10" s="30" t="s">
        <v>14</v>
      </c>
      <c r="C10" s="31"/>
      <c r="D10" s="31"/>
      <c r="E10" s="31"/>
      <c r="F10" s="31"/>
      <c r="G10" s="31"/>
      <c r="H10" s="32"/>
    </row>
    <row r="11" spans="1:8" ht="17.25" x14ac:dyDescent="0.3">
      <c r="A11" s="1"/>
      <c r="B11" s="33">
        <f>SUM(D6-B9)</f>
        <v>4066812</v>
      </c>
      <c r="C11" s="33"/>
      <c r="D11" s="33"/>
      <c r="E11" s="33"/>
      <c r="F11" s="33"/>
      <c r="G11" s="33"/>
      <c r="H11" s="33"/>
    </row>
    <row r="12" spans="1:8" ht="17.25" x14ac:dyDescent="0.3">
      <c r="A12" s="1"/>
      <c r="B12" s="14"/>
      <c r="C12" s="9"/>
      <c r="D12" s="9"/>
      <c r="E12" s="14"/>
      <c r="F12" s="9"/>
      <c r="G12" s="9"/>
      <c r="H12" s="14"/>
    </row>
    <row r="13" spans="1:8" ht="20.25" x14ac:dyDescent="0.3">
      <c r="A13" s="1"/>
      <c r="B13" s="23" t="s">
        <v>15</v>
      </c>
      <c r="C13" s="23"/>
      <c r="D13" s="23"/>
      <c r="E13" s="23"/>
      <c r="F13" s="23"/>
      <c r="G13" s="23"/>
      <c r="H13" s="23"/>
    </row>
    <row r="37" spans="2:16" x14ac:dyDescent="0.3">
      <c r="B37" t="s">
        <v>16</v>
      </c>
      <c r="G37" s="1" t="s">
        <v>17</v>
      </c>
      <c r="N37" s="22" t="s">
        <v>20</v>
      </c>
      <c r="O37" s="22"/>
      <c r="P37" s="22"/>
    </row>
    <row r="67" spans="2:7" x14ac:dyDescent="0.3">
      <c r="B67" s="1" t="s">
        <v>18</v>
      </c>
      <c r="G67" s="1" t="s">
        <v>19</v>
      </c>
    </row>
    <row r="68" spans="2:7" x14ac:dyDescent="0.3">
      <c r="E68" s="1"/>
    </row>
    <row r="72" spans="2:7" x14ac:dyDescent="0.3">
      <c r="B72" s="1"/>
    </row>
  </sheetData>
  <mergeCells count="7">
    <mergeCell ref="N37:P37"/>
    <mergeCell ref="B13:H13"/>
    <mergeCell ref="B8:H8"/>
    <mergeCell ref="B3:H3"/>
    <mergeCell ref="B10:H10"/>
    <mergeCell ref="B11:H11"/>
    <mergeCell ref="B9:H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2025-07-31T02:40:42Z</dcterms:created>
  <dcterms:modified xsi:type="dcterms:W3CDTF">2025-08-01T00:30:47Z</dcterms:modified>
</cp:coreProperties>
</file>