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ktravel-nas\공유문서\03._견적서,바우처,인보이스\2._여행대장\1._견적서\2025년\2025.11.01~11.02_인터비즈투어 박성호 차장\"/>
    </mc:Choice>
  </mc:AlternateContent>
  <bookViews>
    <workbookView xWindow="28680" yWindow="-120" windowWidth="29040" windowHeight="15990"/>
  </bookViews>
  <sheets>
    <sheet name="28인승_견적서" sheetId="11" r:id="rId1"/>
    <sheet name="45인승_견적서" sheetId="13" r:id="rId2"/>
  </sheets>
  <definedNames>
    <definedName name="_xlnm.Print_Area" localSheetId="0">'28인승_견적서'!$A$1:$K$27</definedName>
    <definedName name="_xlnm.Print_Area" localSheetId="1">'45인승_견적서'!$A$1:$K$27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1" l="1"/>
  <c r="H19" i="11"/>
  <c r="I17" i="13"/>
  <c r="M17" i="13" s="1"/>
  <c r="B9" i="13"/>
  <c r="H18" i="13" l="1"/>
  <c r="H19" i="13" s="1"/>
  <c r="C14" i="13" s="1"/>
  <c r="I17" i="11"/>
  <c r="H18" i="11" s="1"/>
  <c r="B9" i="11"/>
  <c r="M17" i="11" l="1"/>
</calcChain>
</file>

<file path=xl/sharedStrings.xml><?xml version="1.0" encoding="utf-8"?>
<sst xmlns="http://schemas.openxmlformats.org/spreadsheetml/2006/main" count="103" uniqueCount="54">
  <si>
    <t xml:space="preserve">세 부 견 적 서 </t>
    <phoneticPr fontId="4" type="noConversion"/>
  </si>
  <si>
    <t xml:space="preserve">회사명 :  </t>
    <phoneticPr fontId="4" type="noConversion"/>
  </si>
  <si>
    <t>행사명 :</t>
    <phoneticPr fontId="3" type="noConversion"/>
  </si>
  <si>
    <t>담당자 :</t>
    <phoneticPr fontId="4" type="noConversion"/>
  </si>
  <si>
    <t>날짜 :</t>
    <phoneticPr fontId="3" type="noConversion"/>
  </si>
  <si>
    <t>주소 :</t>
    <phoneticPr fontId="3" type="noConversion"/>
  </si>
  <si>
    <t>서울시 동대문구 신이문로 39, 5층</t>
    <phoneticPr fontId="3" type="noConversion"/>
  </si>
  <si>
    <t>연락처 :</t>
    <phoneticPr fontId="3" type="noConversion"/>
  </si>
  <si>
    <t>담당자 :</t>
    <phoneticPr fontId="3" type="noConversion"/>
  </si>
  <si>
    <t>작성일자 :</t>
    <phoneticPr fontId="4" type="noConversion"/>
  </si>
  <si>
    <t>-    아     래   -</t>
    <phoneticPr fontId="3" type="noConversion"/>
  </si>
  <si>
    <t>1.행사명 :</t>
    <phoneticPr fontId="4" type="noConversion"/>
  </si>
  <si>
    <t>2.인   원 :</t>
    <phoneticPr fontId="4" type="noConversion"/>
  </si>
  <si>
    <t>3.금   액 :</t>
    <phoneticPr fontId="4" type="noConversion"/>
  </si>
  <si>
    <t>명칭</t>
    <phoneticPr fontId="4" type="noConversion"/>
  </si>
  <si>
    <t>항목</t>
    <phoneticPr fontId="4" type="noConversion"/>
  </si>
  <si>
    <t>기준단가</t>
    <phoneticPr fontId="4" type="noConversion"/>
  </si>
  <si>
    <t>수량</t>
    <phoneticPr fontId="4" type="noConversion"/>
  </si>
  <si>
    <t>단위</t>
    <phoneticPr fontId="4" type="noConversion"/>
  </si>
  <si>
    <t>금액</t>
    <phoneticPr fontId="3" type="noConversion"/>
  </si>
  <si>
    <t>비고</t>
    <phoneticPr fontId="4" type="noConversion"/>
  </si>
  <si>
    <t>소계</t>
    <phoneticPr fontId="3" type="noConversion"/>
  </si>
  <si>
    <t>영문이름 :</t>
    <phoneticPr fontId="3" type="noConversion"/>
  </si>
  <si>
    <t>대</t>
    <phoneticPr fontId="3" type="noConversion"/>
  </si>
  <si>
    <t>수송차량</t>
    <phoneticPr fontId="3" type="noConversion"/>
  </si>
  <si>
    <t>세부내용</t>
    <phoneticPr fontId="4" type="noConversion"/>
  </si>
  <si>
    <t>실제 사용금액</t>
    <phoneticPr fontId="3" type="noConversion"/>
  </si>
  <si>
    <t>수익</t>
    <phoneticPr fontId="3" type="noConversion"/>
  </si>
  <si>
    <t>※ 주차비 및 기사 식대 포함 견적 입니다.</t>
    <phoneticPr fontId="3" type="noConversion"/>
  </si>
  <si>
    <t>임병남 부장</t>
    <phoneticPr fontId="3" type="noConversion"/>
  </si>
  <si>
    <t>1) 차량 탑승인원 안내</t>
    <phoneticPr fontId="3" type="noConversion"/>
  </si>
  <si>
    <t>2) 차량 오버 차지 안내(1시간 당) VAT별도</t>
    <phoneticPr fontId="3" type="noConversion"/>
  </si>
  <si>
    <t>TK트래블</t>
    <phoneticPr fontId="3" type="noConversion"/>
  </si>
  <si>
    <t>010-8255-5729</t>
    <phoneticPr fontId="3" type="noConversion"/>
  </si>
  <si>
    <t>-</t>
    <phoneticPr fontId="3" type="noConversion"/>
  </si>
  <si>
    <t>-</t>
    <phoneticPr fontId="3" type="noConversion"/>
  </si>
  <si>
    <t>금액 - 실제사용금액</t>
    <phoneticPr fontId="3" type="noConversion"/>
  </si>
  <si>
    <t>리무진 버스</t>
    <phoneticPr fontId="3" type="noConversion"/>
  </si>
  <si>
    <t>▶ 28인승 우등 버스 : 60,000원</t>
    <phoneticPr fontId="3" type="noConversion"/>
  </si>
  <si>
    <t>▶ 28인승 우등 버스 : 기사 1명 선탑자 1명 제외한 27명 탑승가능</t>
    <phoneticPr fontId="3" type="noConversion"/>
  </si>
  <si>
    <t>인터비즈투어</t>
    <phoneticPr fontId="3" type="noConversion"/>
  </si>
  <si>
    <t>2025년 11월 1일(토) ~ 11월 2일(일)</t>
    <phoneticPr fontId="3" type="noConversion"/>
  </si>
  <si>
    <t>-</t>
    <phoneticPr fontId="3" type="noConversion"/>
  </si>
  <si>
    <t>박성호 차장님</t>
    <phoneticPr fontId="3" type="noConversion"/>
  </si>
  <si>
    <t>2025.11.01~11.02 부천 출발 춘천 행사</t>
    <phoneticPr fontId="3" type="noConversion"/>
  </si>
  <si>
    <t>미정</t>
    <phoneticPr fontId="3" type="noConversion"/>
  </si>
  <si>
    <t>대형버스</t>
    <phoneticPr fontId="3" type="noConversion"/>
  </si>
  <si>
    <t>테마</t>
    <phoneticPr fontId="3" type="noConversion"/>
  </si>
  <si>
    <t>아주</t>
    <phoneticPr fontId="3" type="noConversion"/>
  </si>
  <si>
    <t>아주</t>
    <phoneticPr fontId="3" type="noConversion"/>
  </si>
  <si>
    <t>28인승 리무진 버스 2일 / 숙식 포함</t>
    <phoneticPr fontId="3" type="noConversion"/>
  </si>
  <si>
    <t>45인승 대형버스 2일 / 숙식포함</t>
    <phoneticPr fontId="3" type="noConversion"/>
  </si>
  <si>
    <t>합     계</t>
    <phoneticPr fontId="4" type="noConversion"/>
  </si>
  <si>
    <t>합     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</si>
</sst>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0_);[Red]\(0\)"/>
    <numFmt numFmtId="177" formatCode="&quot;수신 : 한국관광공사, &quot;@"/>
    <numFmt numFmtId="178" formatCode="yyyy&quot;년&quot;\ m&quot;월&quot;\ d&quot;일&quot;;@"/>
    <numFmt numFmtId="179" formatCode="#,##0_ "/>
    <numFmt numFmtId="180" formatCode="0.00_);[Red]\(0.00\)"/>
    <numFmt numFmtId="181" formatCode="&quot;₩&quot;#,##0"/>
    <numFmt numFmtId="182" formatCode="#,##0_);[Red]\(#,##0\)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u/>
      <sz val="24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12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b/>
      <sz val="11"/>
      <color indexed="9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176" fontId="6" fillId="3" borderId="1" xfId="1" applyNumberFormat="1" applyFont="1" applyFill="1" applyBorder="1" applyAlignment="1">
      <alignment horizontal="right" vertical="center" wrapText="1"/>
    </xf>
    <xf numFmtId="176" fontId="6" fillId="3" borderId="4" xfId="1" applyNumberFormat="1" applyFont="1" applyFill="1" applyBorder="1" applyAlignment="1">
      <alignment horizontal="right" vertical="center" wrapText="1"/>
    </xf>
    <xf numFmtId="176" fontId="6" fillId="3" borderId="6" xfId="1" applyNumberFormat="1" applyFont="1" applyFill="1" applyBorder="1" applyAlignment="1">
      <alignment horizontal="right" vertical="center" wrapText="1"/>
    </xf>
    <xf numFmtId="176" fontId="6" fillId="3" borderId="9" xfId="1" applyNumberFormat="1" applyFont="1" applyFill="1" applyBorder="1" applyAlignment="1">
      <alignment horizontal="right" vertical="center" wrapText="1"/>
    </xf>
    <xf numFmtId="176" fontId="6" fillId="3" borderId="11" xfId="1" applyNumberFormat="1" applyFont="1" applyFill="1" applyBorder="1" applyAlignment="1">
      <alignment horizontal="right" vertical="center" wrapText="1"/>
    </xf>
    <xf numFmtId="176" fontId="6" fillId="3" borderId="14" xfId="1" applyNumberFormat="1" applyFont="1" applyFill="1" applyBorder="1" applyAlignment="1">
      <alignment horizontal="right" vertical="center" wrapText="1"/>
    </xf>
    <xf numFmtId="177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right" vertical="center" wrapText="1"/>
    </xf>
    <xf numFmtId="178" fontId="7" fillId="0" borderId="0" xfId="1" applyNumberFormat="1" applyFont="1" applyAlignment="1">
      <alignment horizontal="center" vertical="center" wrapText="1"/>
    </xf>
    <xf numFmtId="0" fontId="9" fillId="0" borderId="0" xfId="1" applyFont="1">
      <alignment vertical="center"/>
    </xf>
    <xf numFmtId="0" fontId="10" fillId="0" borderId="0" xfId="1" applyFont="1" applyAlignment="1">
      <alignment horizontal="left" vertical="center" indent="1"/>
    </xf>
    <xf numFmtId="0" fontId="10" fillId="0" borderId="0" xfId="1" applyFont="1">
      <alignment vertical="center"/>
    </xf>
    <xf numFmtId="0" fontId="12" fillId="0" borderId="0" xfId="1" applyFont="1" applyAlignment="1">
      <alignment horizontal="left" vertical="center" indent="1"/>
    </xf>
    <xf numFmtId="0" fontId="7" fillId="5" borderId="19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7" fillId="4" borderId="30" xfId="2" applyFont="1" applyFill="1" applyBorder="1" applyAlignment="1">
      <alignment vertical="center"/>
    </xf>
    <xf numFmtId="176" fontId="7" fillId="4" borderId="30" xfId="1" applyNumberFormat="1" applyFont="1" applyFill="1" applyBorder="1" applyAlignment="1">
      <alignment horizontal="center" vertical="center"/>
    </xf>
    <xf numFmtId="41" fontId="7" fillId="4" borderId="30" xfId="1" applyNumberFormat="1" applyFont="1" applyFill="1" applyBorder="1" applyAlignment="1">
      <alignment horizontal="center" vertical="center"/>
    </xf>
    <xf numFmtId="41" fontId="7" fillId="4" borderId="30" xfId="1" applyNumberFormat="1" applyFont="1" applyFill="1" applyBorder="1">
      <alignment vertical="center"/>
    </xf>
    <xf numFmtId="0" fontId="6" fillId="7" borderId="20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6" fillId="7" borderId="29" xfId="1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4" fillId="4" borderId="33" xfId="1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/>
    </xf>
    <xf numFmtId="0" fontId="21" fillId="9" borderId="0" xfId="1" applyFont="1" applyFill="1" applyBorder="1" applyAlignment="1">
      <alignment horizontal="center" vertical="center"/>
    </xf>
    <xf numFmtId="179" fontId="18" fillId="0" borderId="35" xfId="0" applyNumberFormat="1" applyFont="1" applyBorder="1" applyAlignment="1">
      <alignment horizontal="right" vertical="center"/>
    </xf>
    <xf numFmtId="182" fontId="19" fillId="0" borderId="34" xfId="0" applyNumberFormat="1" applyFont="1" applyBorder="1">
      <alignment vertical="center"/>
    </xf>
    <xf numFmtId="179" fontId="18" fillId="0" borderId="36" xfId="0" applyNumberFormat="1" applyFont="1" applyBorder="1" applyAlignment="1">
      <alignment horizontal="right" vertical="center"/>
    </xf>
    <xf numFmtId="182" fontId="19" fillId="0" borderId="33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180" fontId="7" fillId="4" borderId="31" xfId="1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 vertical="top"/>
    </xf>
    <xf numFmtId="176" fontId="7" fillId="4" borderId="2" xfId="1" applyNumberFormat="1" applyFont="1" applyFill="1" applyBorder="1" applyAlignment="1">
      <alignment horizontal="left" vertical="center" indent="1"/>
    </xf>
    <xf numFmtId="176" fontId="7" fillId="4" borderId="3" xfId="1" applyNumberFormat="1" applyFont="1" applyFill="1" applyBorder="1" applyAlignment="1">
      <alignment horizontal="left" vertical="center" indent="1"/>
    </xf>
    <xf numFmtId="176" fontId="7" fillId="4" borderId="2" xfId="1" applyNumberFormat="1" applyFont="1" applyFill="1" applyBorder="1" applyAlignment="1">
      <alignment horizontal="left" vertical="center" wrapText="1" indent="1"/>
    </xf>
    <xf numFmtId="176" fontId="7" fillId="4" borderId="5" xfId="1" applyNumberFormat="1" applyFont="1" applyFill="1" applyBorder="1" applyAlignment="1">
      <alignment horizontal="left" vertical="center" wrapText="1" indent="1"/>
    </xf>
    <xf numFmtId="176" fontId="7" fillId="4" borderId="7" xfId="1" applyNumberFormat="1" applyFont="1" applyFill="1" applyBorder="1" applyAlignment="1">
      <alignment horizontal="left" vertical="center" indent="1"/>
    </xf>
    <xf numFmtId="176" fontId="7" fillId="4" borderId="8" xfId="1" applyNumberFormat="1" applyFont="1" applyFill="1" applyBorder="1" applyAlignment="1">
      <alignment horizontal="left" vertical="center" indent="1"/>
    </xf>
    <xf numFmtId="176" fontId="7" fillId="4" borderId="7" xfId="1" applyNumberFormat="1" applyFont="1" applyFill="1" applyBorder="1" applyAlignment="1">
      <alignment horizontal="left" vertical="center" wrapText="1" indent="1"/>
    </xf>
    <xf numFmtId="176" fontId="7" fillId="4" borderId="10" xfId="1" applyNumberFormat="1" applyFont="1" applyFill="1" applyBorder="1" applyAlignment="1">
      <alignment horizontal="left" vertical="center" wrapText="1" indent="1"/>
    </xf>
    <xf numFmtId="176" fontId="7" fillId="0" borderId="7" xfId="1" applyNumberFormat="1" applyFont="1" applyFill="1" applyBorder="1" applyAlignment="1">
      <alignment horizontal="left" vertical="center" indent="1"/>
    </xf>
    <xf numFmtId="176" fontId="7" fillId="0" borderId="8" xfId="1" applyNumberFormat="1" applyFont="1" applyFill="1" applyBorder="1" applyAlignment="1">
      <alignment horizontal="left" vertical="center" indent="1"/>
    </xf>
    <xf numFmtId="176" fontId="7" fillId="4" borderId="7" xfId="1" applyNumberFormat="1" applyFont="1" applyFill="1" applyBorder="1" applyAlignment="1">
      <alignment horizontal="left" vertical="center" indent="1" shrinkToFit="1"/>
    </xf>
    <xf numFmtId="176" fontId="7" fillId="4" borderId="10" xfId="1" applyNumberFormat="1" applyFont="1" applyFill="1" applyBorder="1" applyAlignment="1">
      <alignment horizontal="left" vertical="center" indent="1" shrinkToFit="1"/>
    </xf>
    <xf numFmtId="176" fontId="7" fillId="4" borderId="12" xfId="1" quotePrefix="1" applyNumberFormat="1" applyFont="1" applyFill="1" applyBorder="1" applyAlignment="1">
      <alignment horizontal="left" vertical="center" indent="1"/>
    </xf>
    <xf numFmtId="176" fontId="7" fillId="4" borderId="12" xfId="1" applyNumberFormat="1" applyFont="1" applyFill="1" applyBorder="1" applyAlignment="1">
      <alignment horizontal="left" vertical="center" indent="1"/>
    </xf>
    <xf numFmtId="176" fontId="7" fillId="4" borderId="13" xfId="1" applyNumberFormat="1" applyFont="1" applyFill="1" applyBorder="1" applyAlignment="1">
      <alignment horizontal="left" vertical="center" indent="1"/>
    </xf>
    <xf numFmtId="31" fontId="7" fillId="4" borderId="12" xfId="1" applyNumberFormat="1" applyFont="1" applyFill="1" applyBorder="1" applyAlignment="1">
      <alignment horizontal="left" vertical="center" wrapText="1" indent="1"/>
    </xf>
    <xf numFmtId="0" fontId="7" fillId="4" borderId="12" xfId="1" applyFont="1" applyFill="1" applyBorder="1" applyAlignment="1">
      <alignment horizontal="left" vertical="center" wrapText="1" indent="1"/>
    </xf>
    <xf numFmtId="0" fontId="7" fillId="4" borderId="15" xfId="1" applyFont="1" applyFill="1" applyBorder="1" applyAlignment="1">
      <alignment horizontal="left" vertical="center" wrapText="1" indent="1"/>
    </xf>
    <xf numFmtId="179" fontId="6" fillId="5" borderId="22" xfId="1" applyNumberFormat="1" applyFont="1" applyFill="1" applyBorder="1" applyAlignment="1">
      <alignment horizontal="right" vertical="center"/>
    </xf>
    <xf numFmtId="179" fontId="6" fillId="5" borderId="18" xfId="1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left" vertical="center" wrapText="1"/>
    </xf>
    <xf numFmtId="0" fontId="8" fillId="0" borderId="0" xfId="1" quotePrefix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3" fillId="0" borderId="21" xfId="1" applyFont="1" applyBorder="1" applyAlignment="1">
      <alignment horizontal="center" vertical="center" wrapText="1"/>
    </xf>
    <xf numFmtId="180" fontId="15" fillId="5" borderId="16" xfId="1" applyNumberFormat="1" applyFont="1" applyFill="1" applyBorder="1" applyAlignment="1">
      <alignment horizontal="center" vertical="center"/>
    </xf>
    <xf numFmtId="180" fontId="15" fillId="5" borderId="17" xfId="1" applyNumberFormat="1" applyFont="1" applyFill="1" applyBorder="1" applyAlignment="1">
      <alignment horizontal="center" vertical="center"/>
    </xf>
    <xf numFmtId="181" fontId="11" fillId="0" borderId="0" xfId="1" applyNumberFormat="1" applyFont="1" applyAlignment="1">
      <alignment horizontal="left" vertical="center" indent="1"/>
    </xf>
    <xf numFmtId="0" fontId="6" fillId="7" borderId="27" xfId="1" applyFont="1" applyFill="1" applyBorder="1" applyAlignment="1">
      <alignment horizontal="center" vertical="center"/>
    </xf>
    <xf numFmtId="0" fontId="6" fillId="7" borderId="28" xfId="1" applyFont="1" applyFill="1" applyBorder="1" applyAlignment="1">
      <alignment horizontal="center" vertical="center"/>
    </xf>
    <xf numFmtId="0" fontId="13" fillId="0" borderId="32" xfId="1" applyFont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left" vertical="center" wrapText="1" indent="1"/>
    </xf>
    <xf numFmtId="0" fontId="7" fillId="4" borderId="25" xfId="1" applyFont="1" applyFill="1" applyBorder="1" applyAlignment="1">
      <alignment horizontal="left" vertical="center" wrapText="1" indent="1"/>
    </xf>
    <xf numFmtId="180" fontId="15" fillId="5" borderId="18" xfId="1" applyNumberFormat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6" fillId="6" borderId="23" xfId="1" applyFont="1" applyFill="1" applyBorder="1" applyAlignment="1">
      <alignment horizontal="center" vertical="center"/>
    </xf>
    <xf numFmtId="0" fontId="16" fillId="6" borderId="24" xfId="1" applyFont="1" applyFill="1" applyBorder="1" applyAlignment="1">
      <alignment horizontal="center" vertical="center"/>
    </xf>
    <xf numFmtId="0" fontId="16" fillId="6" borderId="25" xfId="1" applyFont="1" applyFill="1" applyBorder="1" applyAlignment="1">
      <alignment horizontal="center" vertical="center"/>
    </xf>
    <xf numFmtId="179" fontId="17" fillId="6" borderId="23" xfId="1" applyNumberFormat="1" applyFont="1" applyFill="1" applyBorder="1" applyAlignment="1">
      <alignment horizontal="center" vertical="center"/>
    </xf>
    <xf numFmtId="179" fontId="17" fillId="6" borderId="24" xfId="1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179" fontId="0" fillId="0" borderId="0" xfId="0" applyNumberFormat="1" applyAlignment="1">
      <alignment horizontal="center" vertical="center"/>
    </xf>
  </cellXfs>
  <cellStyles count="3">
    <cellStyle name="쉼표 [0] 2 2" xfId="2"/>
    <cellStyle name="표준" xfId="0" builtinId="0"/>
    <cellStyle name="표준 2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tabSelected="1" zoomScale="85" zoomScaleNormal="85" zoomScaleSheetLayoutView="85" workbookViewId="0">
      <selection activeCell="C28" sqref="C28"/>
    </sheetView>
  </sheetViews>
  <sheetFormatPr defaultRowHeight="16.5" x14ac:dyDescent="0.3"/>
  <cols>
    <col min="1" max="1" width="2" style="33" customWidth="1"/>
    <col min="2" max="2" width="10.875" style="33" customWidth="1"/>
    <col min="3" max="3" width="14.5" style="33" customWidth="1"/>
    <col min="4" max="4" width="15.375" style="33" customWidth="1"/>
    <col min="5" max="5" width="31.375" style="33" customWidth="1"/>
    <col min="6" max="6" width="10.875" style="33" customWidth="1"/>
    <col min="7" max="7" width="5.5" style="33" customWidth="1"/>
    <col min="8" max="8" width="5" style="33" bestFit="1" customWidth="1"/>
    <col min="9" max="9" width="16.25" style="33" customWidth="1"/>
    <col min="10" max="10" width="10.25" style="33" customWidth="1"/>
    <col min="11" max="11" width="2.125" style="33" customWidth="1"/>
    <col min="12" max="12" width="18.125" style="33" customWidth="1"/>
    <col min="13" max="13" width="18.25" style="33" customWidth="1"/>
    <col min="14" max="14" width="9" style="33"/>
    <col min="15" max="15" width="11.5" style="80" customWidth="1"/>
    <col min="16" max="16384" width="9" style="33"/>
  </cols>
  <sheetData>
    <row r="1" spans="2:15" ht="38.25" x14ac:dyDescent="0.3">
      <c r="B1" s="38" t="s">
        <v>0</v>
      </c>
      <c r="C1" s="39"/>
      <c r="D1" s="39"/>
      <c r="E1" s="39"/>
      <c r="F1" s="39"/>
      <c r="G1" s="39"/>
      <c r="H1" s="39"/>
      <c r="I1" s="39"/>
      <c r="J1" s="39"/>
    </row>
    <row r="2" spans="2:15" ht="17.25" thickBot="1" x14ac:dyDescent="0.35">
      <c r="B2" s="40"/>
      <c r="C2" s="40"/>
      <c r="D2" s="40"/>
      <c r="E2" s="40"/>
      <c r="F2" s="40"/>
      <c r="G2" s="40"/>
      <c r="H2" s="40"/>
      <c r="I2" s="40"/>
      <c r="J2" s="40"/>
    </row>
    <row r="3" spans="2:15" x14ac:dyDescent="0.3">
      <c r="B3" s="1" t="s">
        <v>1</v>
      </c>
      <c r="C3" s="41" t="s">
        <v>40</v>
      </c>
      <c r="D3" s="41"/>
      <c r="E3" s="42"/>
      <c r="F3" s="2" t="s">
        <v>1</v>
      </c>
      <c r="G3" s="43" t="s">
        <v>32</v>
      </c>
      <c r="H3" s="43"/>
      <c r="I3" s="43"/>
      <c r="J3" s="44"/>
    </row>
    <row r="4" spans="2:15" x14ac:dyDescent="0.3">
      <c r="B4" s="3" t="s">
        <v>2</v>
      </c>
      <c r="C4" s="45" t="s">
        <v>44</v>
      </c>
      <c r="D4" s="45"/>
      <c r="E4" s="46"/>
      <c r="F4" s="4" t="s">
        <v>3</v>
      </c>
      <c r="G4" s="47" t="s">
        <v>29</v>
      </c>
      <c r="H4" s="47"/>
      <c r="I4" s="47"/>
      <c r="J4" s="48"/>
    </row>
    <row r="5" spans="2:15" x14ac:dyDescent="0.3">
      <c r="B5" s="3" t="s">
        <v>4</v>
      </c>
      <c r="C5" s="49" t="s">
        <v>41</v>
      </c>
      <c r="D5" s="49"/>
      <c r="E5" s="50"/>
      <c r="F5" s="4" t="s">
        <v>5</v>
      </c>
      <c r="G5" s="51" t="s">
        <v>6</v>
      </c>
      <c r="H5" s="51"/>
      <c r="I5" s="51"/>
      <c r="J5" s="52"/>
    </row>
    <row r="6" spans="2:15" x14ac:dyDescent="0.3">
      <c r="B6" s="3" t="s">
        <v>22</v>
      </c>
      <c r="C6" s="45" t="s">
        <v>42</v>
      </c>
      <c r="D6" s="45"/>
      <c r="E6" s="46"/>
      <c r="F6" s="4" t="s">
        <v>7</v>
      </c>
      <c r="G6" s="47" t="s">
        <v>33</v>
      </c>
      <c r="H6" s="47"/>
      <c r="I6" s="47"/>
      <c r="J6" s="48"/>
    </row>
    <row r="7" spans="2:15" ht="17.25" thickBot="1" x14ac:dyDescent="0.35">
      <c r="B7" s="5" t="s">
        <v>8</v>
      </c>
      <c r="C7" s="53" t="s">
        <v>43</v>
      </c>
      <c r="D7" s="54"/>
      <c r="E7" s="55"/>
      <c r="F7" s="6" t="s">
        <v>9</v>
      </c>
      <c r="G7" s="56">
        <v>45930</v>
      </c>
      <c r="H7" s="57"/>
      <c r="I7" s="57"/>
      <c r="J7" s="58"/>
    </row>
    <row r="8" spans="2:15" ht="11.25" customHeight="1" x14ac:dyDescent="0.3">
      <c r="B8" s="7"/>
      <c r="C8" s="7"/>
      <c r="D8" s="7"/>
      <c r="E8" s="7"/>
      <c r="F8" s="8"/>
      <c r="G8" s="9"/>
      <c r="H8" s="9"/>
      <c r="I8" s="9"/>
      <c r="J8" s="9"/>
    </row>
    <row r="9" spans="2:15" ht="9" customHeight="1" x14ac:dyDescent="0.3">
      <c r="B9" s="61" t="str">
        <f>"『"&amp;C12&amp;"』에 대한 세부견적서를 아래와 같이 전달드립니다."</f>
        <v>『2025.11.01~11.02 부천 출발 춘천 행사』에 대한 세부견적서를 아래와 같이 전달드립니다.</v>
      </c>
      <c r="C9" s="61"/>
      <c r="D9" s="61"/>
      <c r="E9" s="61"/>
      <c r="F9" s="61"/>
      <c r="G9" s="61"/>
      <c r="H9" s="61"/>
      <c r="I9" s="61"/>
      <c r="J9" s="61"/>
    </row>
    <row r="10" spans="2:15" ht="9" customHeight="1" x14ac:dyDescent="0.3">
      <c r="B10" s="61"/>
      <c r="C10" s="61"/>
      <c r="D10" s="61"/>
      <c r="E10" s="61"/>
      <c r="F10" s="61"/>
      <c r="G10" s="61"/>
      <c r="H10" s="61"/>
      <c r="I10" s="61"/>
      <c r="J10" s="61"/>
    </row>
    <row r="11" spans="2:15" ht="19.5" customHeight="1" x14ac:dyDescent="0.3">
      <c r="B11" s="62" t="s">
        <v>10</v>
      </c>
      <c r="C11" s="63"/>
      <c r="D11" s="63"/>
      <c r="E11" s="63"/>
      <c r="F11" s="63"/>
      <c r="G11" s="63"/>
      <c r="H11" s="63"/>
      <c r="I11" s="63"/>
      <c r="J11" s="63"/>
    </row>
    <row r="12" spans="2:15" ht="21" customHeight="1" x14ac:dyDescent="0.3">
      <c r="B12" s="10" t="s">
        <v>11</v>
      </c>
      <c r="C12" s="11" t="s">
        <v>44</v>
      </c>
      <c r="D12" s="12"/>
      <c r="E12" s="12"/>
    </row>
    <row r="13" spans="2:15" ht="21" customHeight="1" x14ac:dyDescent="0.3">
      <c r="B13" s="10" t="s">
        <v>12</v>
      </c>
      <c r="C13" s="11" t="s">
        <v>45</v>
      </c>
      <c r="D13" s="12"/>
      <c r="E13" s="12"/>
    </row>
    <row r="14" spans="2:15" ht="21" customHeight="1" x14ac:dyDescent="0.3">
      <c r="B14" s="10" t="s">
        <v>13</v>
      </c>
      <c r="C14" s="67">
        <f>H19</f>
        <v>2200000</v>
      </c>
      <c r="D14" s="67"/>
      <c r="E14" s="12"/>
    </row>
    <row r="15" spans="2:15" ht="23.25" customHeight="1" thickBot="1" x14ac:dyDescent="0.35">
      <c r="B15" s="10"/>
      <c r="C15" s="13"/>
      <c r="D15" s="12"/>
      <c r="E15" s="12"/>
      <c r="M15" s="31" t="s">
        <v>36</v>
      </c>
    </row>
    <row r="16" spans="2:15" ht="23.25" customHeight="1" thickBot="1" x14ac:dyDescent="0.35">
      <c r="B16" s="20" t="s">
        <v>14</v>
      </c>
      <c r="C16" s="21" t="s">
        <v>15</v>
      </c>
      <c r="D16" s="68" t="s">
        <v>25</v>
      </c>
      <c r="E16" s="69"/>
      <c r="F16" s="21" t="s">
        <v>16</v>
      </c>
      <c r="G16" s="21" t="s">
        <v>17</v>
      </c>
      <c r="H16" s="21" t="s">
        <v>18</v>
      </c>
      <c r="I16" s="21" t="s">
        <v>19</v>
      </c>
      <c r="J16" s="22" t="s">
        <v>20</v>
      </c>
      <c r="K16" s="15"/>
      <c r="L16" s="25" t="s">
        <v>26</v>
      </c>
      <c r="M16" s="26" t="s">
        <v>27</v>
      </c>
      <c r="O16" s="81" t="s">
        <v>49</v>
      </c>
    </row>
    <row r="17" spans="2:15" ht="37.5" customHeight="1" x14ac:dyDescent="0.3">
      <c r="B17" s="70" t="s">
        <v>24</v>
      </c>
      <c r="C17" s="32" t="s">
        <v>37</v>
      </c>
      <c r="D17" s="71" t="s">
        <v>50</v>
      </c>
      <c r="E17" s="72"/>
      <c r="F17" s="16">
        <v>2200000</v>
      </c>
      <c r="G17" s="17">
        <v>1</v>
      </c>
      <c r="H17" s="18" t="s">
        <v>23</v>
      </c>
      <c r="I17" s="19">
        <f t="shared" ref="I17" si="0">F17*G17</f>
        <v>2200000</v>
      </c>
      <c r="J17" s="24"/>
      <c r="L17" s="27">
        <v>1900000</v>
      </c>
      <c r="M17" s="28">
        <f t="shared" ref="M17" si="1">I17-L17</f>
        <v>300000</v>
      </c>
      <c r="O17" s="80">
        <v>1900000</v>
      </c>
    </row>
    <row r="18" spans="2:15" ht="37.5" customHeight="1" thickBot="1" x14ac:dyDescent="0.35">
      <c r="B18" s="64"/>
      <c r="C18" s="65" t="s">
        <v>21</v>
      </c>
      <c r="D18" s="66"/>
      <c r="E18" s="66"/>
      <c r="F18" s="66"/>
      <c r="G18" s="73"/>
      <c r="H18" s="59">
        <f>SUM(I17:I17)</f>
        <v>2200000</v>
      </c>
      <c r="I18" s="60"/>
      <c r="J18" s="14"/>
      <c r="L18" s="29" t="s">
        <v>34</v>
      </c>
      <c r="M18" s="30" t="s">
        <v>35</v>
      </c>
    </row>
    <row r="19" spans="2:15" ht="21.95" customHeight="1" x14ac:dyDescent="0.3">
      <c r="B19" s="75" t="s">
        <v>52</v>
      </c>
      <c r="C19" s="76"/>
      <c r="D19" s="76"/>
      <c r="E19" s="76"/>
      <c r="F19" s="76"/>
      <c r="G19" s="77"/>
      <c r="H19" s="78">
        <f>H18</f>
        <v>2200000</v>
      </c>
      <c r="I19" s="79"/>
      <c r="J19" s="79"/>
      <c r="L19" s="37"/>
      <c r="M19" s="37"/>
    </row>
    <row r="20" spans="2:15" ht="6.75" customHeight="1" x14ac:dyDescent="0.3"/>
    <row r="21" spans="2:15" x14ac:dyDescent="0.3">
      <c r="B21" s="23" t="s">
        <v>28</v>
      </c>
    </row>
    <row r="22" spans="2:15" x14ac:dyDescent="0.3">
      <c r="B22" s="74" t="s">
        <v>30</v>
      </c>
      <c r="C22" s="74"/>
      <c r="D22" s="74"/>
      <c r="E22" s="74"/>
      <c r="F22" s="74"/>
      <c r="G22" s="74"/>
      <c r="H22" s="74"/>
      <c r="I22" s="74"/>
      <c r="J22" s="74"/>
    </row>
    <row r="23" spans="2:15" x14ac:dyDescent="0.3">
      <c r="B23" s="34" t="s">
        <v>39</v>
      </c>
      <c r="C23" s="34"/>
      <c r="D23" s="34"/>
      <c r="E23" s="34"/>
      <c r="F23" s="34"/>
      <c r="G23" s="34"/>
      <c r="H23" s="34"/>
      <c r="I23" s="34"/>
      <c r="J23" s="34"/>
    </row>
    <row r="24" spans="2:15" ht="9" customHeight="1" x14ac:dyDescent="0.3"/>
    <row r="25" spans="2:15" x14ac:dyDescent="0.3">
      <c r="B25" s="34" t="s">
        <v>31</v>
      </c>
    </row>
    <row r="26" spans="2:15" x14ac:dyDescent="0.3">
      <c r="B26" s="34" t="s">
        <v>38</v>
      </c>
    </row>
    <row r="27" spans="2:15" ht="9.75" customHeight="1" x14ac:dyDescent="0.3"/>
  </sheetData>
  <mergeCells count="24">
    <mergeCell ref="B1:J1"/>
    <mergeCell ref="B2:J2"/>
    <mergeCell ref="C3:E3"/>
    <mergeCell ref="G3:J3"/>
    <mergeCell ref="C4:E4"/>
    <mergeCell ref="G4:J4"/>
    <mergeCell ref="C5:E5"/>
    <mergeCell ref="G5:J5"/>
    <mergeCell ref="C6:E6"/>
    <mergeCell ref="G6:J6"/>
    <mergeCell ref="C7:E7"/>
    <mergeCell ref="G7:J7"/>
    <mergeCell ref="B9:J10"/>
    <mergeCell ref="B11:J11"/>
    <mergeCell ref="C14:D14"/>
    <mergeCell ref="D16:E16"/>
    <mergeCell ref="B17:B18"/>
    <mergeCell ref="D17:E17"/>
    <mergeCell ref="C18:G18"/>
    <mergeCell ref="H18:I18"/>
    <mergeCell ref="B22:J22"/>
    <mergeCell ref="L19:M19"/>
    <mergeCell ref="B19:G19"/>
    <mergeCell ref="H19:J19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zoomScale="85" zoomScaleNormal="85" zoomScaleSheetLayoutView="85" workbookViewId="0">
      <selection activeCell="C18" sqref="C18:G18"/>
    </sheetView>
  </sheetViews>
  <sheetFormatPr defaultRowHeight="16.5" x14ac:dyDescent="0.3"/>
  <cols>
    <col min="1" max="1" width="2" style="36" customWidth="1"/>
    <col min="2" max="2" width="10.875" style="36" customWidth="1"/>
    <col min="3" max="3" width="14.5" style="36" customWidth="1"/>
    <col min="4" max="4" width="15.375" style="36" customWidth="1"/>
    <col min="5" max="5" width="31.375" style="36" customWidth="1"/>
    <col min="6" max="6" width="10.875" style="36" customWidth="1"/>
    <col min="7" max="7" width="5.5" style="36" customWidth="1"/>
    <col min="8" max="8" width="5" style="36" bestFit="1" customWidth="1"/>
    <col min="9" max="9" width="16.25" style="36" customWidth="1"/>
    <col min="10" max="10" width="10.25" style="36" customWidth="1"/>
    <col min="11" max="11" width="2.125" style="36" customWidth="1"/>
    <col min="12" max="12" width="18.125" style="36" customWidth="1"/>
    <col min="13" max="13" width="18.25" style="36" customWidth="1"/>
    <col min="14" max="14" width="9" style="36"/>
    <col min="15" max="16" width="10.375" style="81" bestFit="1" customWidth="1"/>
    <col min="17" max="16384" width="9" style="36"/>
  </cols>
  <sheetData>
    <row r="1" spans="2:16" ht="38.25" x14ac:dyDescent="0.3">
      <c r="B1" s="38" t="s">
        <v>0</v>
      </c>
      <c r="C1" s="39"/>
      <c r="D1" s="39"/>
      <c r="E1" s="39"/>
      <c r="F1" s="39"/>
      <c r="G1" s="39"/>
      <c r="H1" s="39"/>
      <c r="I1" s="39"/>
      <c r="J1" s="39"/>
    </row>
    <row r="2" spans="2:16" ht="17.25" thickBot="1" x14ac:dyDescent="0.35">
      <c r="B2" s="40"/>
      <c r="C2" s="40"/>
      <c r="D2" s="40"/>
      <c r="E2" s="40"/>
      <c r="F2" s="40"/>
      <c r="G2" s="40"/>
      <c r="H2" s="40"/>
      <c r="I2" s="40"/>
      <c r="J2" s="40"/>
    </row>
    <row r="3" spans="2:16" x14ac:dyDescent="0.3">
      <c r="B3" s="1" t="s">
        <v>1</v>
      </c>
      <c r="C3" s="41" t="s">
        <v>40</v>
      </c>
      <c r="D3" s="41"/>
      <c r="E3" s="42"/>
      <c r="F3" s="2" t="s">
        <v>1</v>
      </c>
      <c r="G3" s="43" t="s">
        <v>32</v>
      </c>
      <c r="H3" s="43"/>
      <c r="I3" s="43"/>
      <c r="J3" s="44"/>
    </row>
    <row r="4" spans="2:16" x14ac:dyDescent="0.3">
      <c r="B4" s="3" t="s">
        <v>2</v>
      </c>
      <c r="C4" s="45" t="s">
        <v>44</v>
      </c>
      <c r="D4" s="45"/>
      <c r="E4" s="46"/>
      <c r="F4" s="4" t="s">
        <v>3</v>
      </c>
      <c r="G4" s="47" t="s">
        <v>29</v>
      </c>
      <c r="H4" s="47"/>
      <c r="I4" s="47"/>
      <c r="J4" s="48"/>
    </row>
    <row r="5" spans="2:16" x14ac:dyDescent="0.3">
      <c r="B5" s="3" t="s">
        <v>4</v>
      </c>
      <c r="C5" s="49" t="s">
        <v>41</v>
      </c>
      <c r="D5" s="49"/>
      <c r="E5" s="50"/>
      <c r="F5" s="4" t="s">
        <v>5</v>
      </c>
      <c r="G5" s="51" t="s">
        <v>6</v>
      </c>
      <c r="H5" s="51"/>
      <c r="I5" s="51"/>
      <c r="J5" s="52"/>
    </row>
    <row r="6" spans="2:16" x14ac:dyDescent="0.3">
      <c r="B6" s="3" t="s">
        <v>22</v>
      </c>
      <c r="C6" s="45" t="s">
        <v>42</v>
      </c>
      <c r="D6" s="45"/>
      <c r="E6" s="46"/>
      <c r="F6" s="4" t="s">
        <v>7</v>
      </c>
      <c r="G6" s="47" t="s">
        <v>33</v>
      </c>
      <c r="H6" s="47"/>
      <c r="I6" s="47"/>
      <c r="J6" s="48"/>
    </row>
    <row r="7" spans="2:16" ht="17.25" thickBot="1" x14ac:dyDescent="0.35">
      <c r="B7" s="5" t="s">
        <v>8</v>
      </c>
      <c r="C7" s="53" t="s">
        <v>43</v>
      </c>
      <c r="D7" s="54"/>
      <c r="E7" s="55"/>
      <c r="F7" s="6" t="s">
        <v>9</v>
      </c>
      <c r="G7" s="56">
        <v>45930</v>
      </c>
      <c r="H7" s="57"/>
      <c r="I7" s="57"/>
      <c r="J7" s="58"/>
    </row>
    <row r="8" spans="2:16" ht="11.25" customHeight="1" x14ac:dyDescent="0.3">
      <c r="B8" s="7"/>
      <c r="C8" s="7"/>
      <c r="D8" s="7"/>
      <c r="E8" s="7"/>
      <c r="F8" s="8"/>
      <c r="G8" s="9"/>
      <c r="H8" s="9"/>
      <c r="I8" s="9"/>
      <c r="J8" s="9"/>
    </row>
    <row r="9" spans="2:16" ht="9" customHeight="1" x14ac:dyDescent="0.3">
      <c r="B9" s="61" t="str">
        <f>"『"&amp;C12&amp;"』에 대한 세부견적서를 아래와 같이 전달드립니다."</f>
        <v>『2025.11.01~11.02 부천 출발 춘천 행사』에 대한 세부견적서를 아래와 같이 전달드립니다.</v>
      </c>
      <c r="C9" s="61"/>
      <c r="D9" s="61"/>
      <c r="E9" s="61"/>
      <c r="F9" s="61"/>
      <c r="G9" s="61"/>
      <c r="H9" s="61"/>
      <c r="I9" s="61"/>
      <c r="J9" s="61"/>
    </row>
    <row r="10" spans="2:16" ht="9" customHeight="1" x14ac:dyDescent="0.3">
      <c r="B10" s="61"/>
      <c r="C10" s="61"/>
      <c r="D10" s="61"/>
      <c r="E10" s="61"/>
      <c r="F10" s="61"/>
      <c r="G10" s="61"/>
      <c r="H10" s="61"/>
      <c r="I10" s="61"/>
      <c r="J10" s="61"/>
    </row>
    <row r="11" spans="2:16" ht="19.5" customHeight="1" x14ac:dyDescent="0.3">
      <c r="B11" s="62" t="s">
        <v>10</v>
      </c>
      <c r="C11" s="63"/>
      <c r="D11" s="63"/>
      <c r="E11" s="63"/>
      <c r="F11" s="63"/>
      <c r="G11" s="63"/>
      <c r="H11" s="63"/>
      <c r="I11" s="63"/>
      <c r="J11" s="63"/>
    </row>
    <row r="12" spans="2:16" ht="21" customHeight="1" x14ac:dyDescent="0.3">
      <c r="B12" s="10" t="s">
        <v>11</v>
      </c>
      <c r="C12" s="11" t="s">
        <v>44</v>
      </c>
      <c r="D12" s="12"/>
      <c r="E12" s="12"/>
    </row>
    <row r="13" spans="2:16" ht="21" customHeight="1" x14ac:dyDescent="0.3">
      <c r="B13" s="10" t="s">
        <v>12</v>
      </c>
      <c r="C13" s="11" t="s">
        <v>45</v>
      </c>
      <c r="D13" s="12"/>
      <c r="E13" s="12"/>
    </row>
    <row r="14" spans="2:16" ht="21" customHeight="1" x14ac:dyDescent="0.3">
      <c r="B14" s="10" t="s">
        <v>13</v>
      </c>
      <c r="C14" s="67">
        <f>H19</f>
        <v>2000000</v>
      </c>
      <c r="D14" s="67"/>
      <c r="E14" s="12"/>
    </row>
    <row r="15" spans="2:16" ht="23.25" customHeight="1" thickBot="1" x14ac:dyDescent="0.35">
      <c r="B15" s="10"/>
      <c r="C15" s="13"/>
      <c r="D15" s="12"/>
      <c r="E15" s="12"/>
      <c r="M15" s="31" t="s">
        <v>36</v>
      </c>
    </row>
    <row r="16" spans="2:16" ht="23.25" customHeight="1" thickBot="1" x14ac:dyDescent="0.35">
      <c r="B16" s="20" t="s">
        <v>14</v>
      </c>
      <c r="C16" s="21" t="s">
        <v>15</v>
      </c>
      <c r="D16" s="68" t="s">
        <v>25</v>
      </c>
      <c r="E16" s="69"/>
      <c r="F16" s="21" t="s">
        <v>16</v>
      </c>
      <c r="G16" s="21" t="s">
        <v>17</v>
      </c>
      <c r="H16" s="21" t="s">
        <v>18</v>
      </c>
      <c r="I16" s="21" t="s">
        <v>19</v>
      </c>
      <c r="J16" s="22" t="s">
        <v>20</v>
      </c>
      <c r="K16" s="15"/>
      <c r="L16" s="25" t="s">
        <v>26</v>
      </c>
      <c r="M16" s="26" t="s">
        <v>27</v>
      </c>
      <c r="O16" s="81" t="s">
        <v>47</v>
      </c>
      <c r="P16" s="81" t="s">
        <v>48</v>
      </c>
    </row>
    <row r="17" spans="2:16" ht="37.5" customHeight="1" x14ac:dyDescent="0.3">
      <c r="B17" s="70" t="s">
        <v>24</v>
      </c>
      <c r="C17" s="32" t="s">
        <v>46</v>
      </c>
      <c r="D17" s="71" t="s">
        <v>51</v>
      </c>
      <c r="E17" s="72"/>
      <c r="F17" s="16">
        <v>2000000</v>
      </c>
      <c r="G17" s="17">
        <v>1</v>
      </c>
      <c r="H17" s="18" t="s">
        <v>23</v>
      </c>
      <c r="I17" s="19">
        <f t="shared" ref="I17" si="0">F17*G17</f>
        <v>2000000</v>
      </c>
      <c r="J17" s="24"/>
      <c r="L17" s="27">
        <v>1700000</v>
      </c>
      <c r="M17" s="28">
        <f t="shared" ref="M17" si="1">I17-L17</f>
        <v>300000</v>
      </c>
      <c r="O17" s="81">
        <v>1900000</v>
      </c>
      <c r="P17" s="81">
        <v>1700000</v>
      </c>
    </row>
    <row r="18" spans="2:16" ht="37.5" customHeight="1" thickBot="1" x14ac:dyDescent="0.35">
      <c r="B18" s="64"/>
      <c r="C18" s="65" t="s">
        <v>21</v>
      </c>
      <c r="D18" s="66"/>
      <c r="E18" s="66"/>
      <c r="F18" s="66"/>
      <c r="G18" s="73"/>
      <c r="H18" s="59">
        <f>SUM(I17:I17)</f>
        <v>2000000</v>
      </c>
      <c r="I18" s="60"/>
      <c r="J18" s="14"/>
      <c r="L18" s="29" t="s">
        <v>34</v>
      </c>
      <c r="M18" s="30" t="s">
        <v>34</v>
      </c>
    </row>
    <row r="19" spans="2:16" ht="21.95" customHeight="1" x14ac:dyDescent="0.3">
      <c r="B19" s="75" t="s">
        <v>53</v>
      </c>
      <c r="C19" s="76"/>
      <c r="D19" s="76"/>
      <c r="E19" s="76"/>
      <c r="F19" s="76"/>
      <c r="G19" s="77"/>
      <c r="H19" s="78">
        <f>H18</f>
        <v>2000000</v>
      </c>
      <c r="I19" s="79"/>
      <c r="J19" s="79"/>
      <c r="L19" s="37"/>
      <c r="M19" s="37"/>
    </row>
    <row r="20" spans="2:16" ht="6.75" customHeight="1" x14ac:dyDescent="0.3"/>
    <row r="21" spans="2:16" x14ac:dyDescent="0.3">
      <c r="B21" s="23" t="s">
        <v>28</v>
      </c>
    </row>
    <row r="22" spans="2:16" x14ac:dyDescent="0.3">
      <c r="B22" s="74" t="s">
        <v>30</v>
      </c>
      <c r="C22" s="74"/>
      <c r="D22" s="74"/>
      <c r="E22" s="74"/>
      <c r="F22" s="74"/>
      <c r="G22" s="74"/>
      <c r="H22" s="74"/>
      <c r="I22" s="74"/>
      <c r="J22" s="74"/>
    </row>
    <row r="23" spans="2:16" x14ac:dyDescent="0.3">
      <c r="B23" s="35" t="s">
        <v>39</v>
      </c>
      <c r="C23" s="35"/>
      <c r="D23" s="35"/>
      <c r="E23" s="35"/>
      <c r="F23" s="35"/>
      <c r="G23" s="35"/>
      <c r="H23" s="35"/>
      <c r="I23" s="35"/>
      <c r="J23" s="35"/>
    </row>
    <row r="24" spans="2:16" ht="9" customHeight="1" x14ac:dyDescent="0.3"/>
    <row r="25" spans="2:16" x14ac:dyDescent="0.3">
      <c r="B25" s="35" t="s">
        <v>31</v>
      </c>
    </row>
    <row r="26" spans="2:16" x14ac:dyDescent="0.3">
      <c r="B26" s="35" t="s">
        <v>38</v>
      </c>
    </row>
    <row r="27" spans="2:16" ht="9.75" customHeight="1" x14ac:dyDescent="0.3"/>
  </sheetData>
  <mergeCells count="24">
    <mergeCell ref="B22:J22"/>
    <mergeCell ref="L19:M19"/>
    <mergeCell ref="B19:G19"/>
    <mergeCell ref="H19:J19"/>
    <mergeCell ref="B17:B18"/>
    <mergeCell ref="D17:E17"/>
    <mergeCell ref="C18:G18"/>
    <mergeCell ref="H18:I18"/>
    <mergeCell ref="B9:J10"/>
    <mergeCell ref="B11:J11"/>
    <mergeCell ref="C14:D14"/>
    <mergeCell ref="D16:E16"/>
    <mergeCell ref="C5:E5"/>
    <mergeCell ref="G5:J5"/>
    <mergeCell ref="C6:E6"/>
    <mergeCell ref="G6:J6"/>
    <mergeCell ref="C7:E7"/>
    <mergeCell ref="G7:J7"/>
    <mergeCell ref="B1:J1"/>
    <mergeCell ref="B2:J2"/>
    <mergeCell ref="C3:E3"/>
    <mergeCell ref="G3:J3"/>
    <mergeCell ref="C4:E4"/>
    <mergeCell ref="G4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28인승_견적서</vt:lpstr>
      <vt:lpstr>45인승_견적서</vt:lpstr>
      <vt:lpstr>'28인승_견적서'!Print_Area</vt:lpstr>
      <vt:lpstr>'45인승_견적서'!Print_Area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 일구</dc:creator>
  <cp:lastModifiedBy>USER</cp:lastModifiedBy>
  <cp:lastPrinted>2025-09-12T00:40:39Z</cp:lastPrinted>
  <dcterms:created xsi:type="dcterms:W3CDTF">2025-03-24T08:26:25Z</dcterms:created>
  <dcterms:modified xsi:type="dcterms:W3CDTF">2025-09-30T08:39:58Z</dcterms:modified>
</cp:coreProperties>
</file>